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d69bcc39fa20db/Documenti/DocWord/Scuola/Scuola20222023/Orario/Orario_02_da03102022/"/>
    </mc:Choice>
  </mc:AlternateContent>
  <xr:revisionPtr revIDLastSave="201" documentId="8_{3EFDC707-95FB-4A99-8132-A9A8124E8953}" xr6:coauthVersionLast="47" xr6:coauthVersionMax="47" xr10:uidLastSave="{D250A16F-DFCA-4176-9AEF-C263AD0E92D2}"/>
  <bookViews>
    <workbookView xWindow="-120" yWindow="-120" windowWidth="29040" windowHeight="15720" xr2:uid="{00000000-000D-0000-FFFF-FFFF00000000}"/>
  </bookViews>
  <sheets>
    <sheet name="OrarioCompleto" sheetId="2" r:id="rId1"/>
    <sheet name="Ore-Materie" sheetId="1" r:id="rId2"/>
  </sheets>
  <definedNames>
    <definedName name="_xlnm.Print_Area" localSheetId="0">OrarioCompleto!$C$2:$AK$111</definedName>
    <definedName name="_xlnm.Print_Area" localSheetId="1">'Ore-Materie'!$C$2:$P$96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2" i="2" l="1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AU82" i="2" s="1"/>
  <c r="AV82" i="2" s="1"/>
  <c r="D82" i="2"/>
  <c r="C82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AU81" i="2" s="1"/>
  <c r="AV81" i="2" s="1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B99" i="1"/>
  <c r="C96" i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E113" i="1"/>
  <c r="AW82" i="1"/>
  <c r="AU82" i="1"/>
  <c r="AV82" i="1" s="1"/>
  <c r="C82" i="1"/>
  <c r="B82" i="1"/>
  <c r="AW98" i="1"/>
  <c r="AU98" i="1"/>
  <c r="AV98" i="1" s="1"/>
  <c r="B98" i="1"/>
  <c r="AW54" i="1"/>
  <c r="AU54" i="1"/>
  <c r="AV54" i="1" s="1"/>
  <c r="B54" i="1"/>
  <c r="AW97" i="1"/>
  <c r="AU97" i="1"/>
  <c r="AV97" i="1" s="1"/>
  <c r="B97" i="1"/>
  <c r="AE113" i="1"/>
  <c r="AW49" i="1"/>
  <c r="AU49" i="1"/>
  <c r="AV49" i="1" s="1"/>
  <c r="B49" i="1"/>
  <c r="AW77" i="1"/>
  <c r="AU77" i="1"/>
  <c r="AV77" i="1" s="1"/>
  <c r="B77" i="1"/>
  <c r="AW86" i="1"/>
  <c r="AU86" i="1"/>
  <c r="AV86" i="1" s="1"/>
  <c r="B86" i="1"/>
  <c r="AW96" i="1"/>
  <c r="AW111" i="1"/>
  <c r="AU111" i="1"/>
  <c r="AV111" i="1" s="1"/>
  <c r="AW110" i="1"/>
  <c r="AU110" i="1"/>
  <c r="AV110" i="1" s="1"/>
  <c r="AW109" i="1"/>
  <c r="AU109" i="1"/>
  <c r="AV109" i="1" s="1"/>
  <c r="AW108" i="1"/>
  <c r="AU108" i="1"/>
  <c r="AV108" i="1" s="1"/>
  <c r="AW107" i="1"/>
  <c r="AU107" i="1"/>
  <c r="AV107" i="1" s="1"/>
  <c r="AW106" i="1"/>
  <c r="AU106" i="1"/>
  <c r="AV106" i="1" s="1"/>
  <c r="AW105" i="1"/>
  <c r="AU105" i="1"/>
  <c r="AV105" i="1" s="1"/>
  <c r="AW104" i="1"/>
  <c r="AU104" i="1"/>
  <c r="AV104" i="1" s="1"/>
  <c r="AW103" i="1"/>
  <c r="AU103" i="1"/>
  <c r="AV103" i="1" s="1"/>
  <c r="AW102" i="1"/>
  <c r="AU102" i="1"/>
  <c r="AV102" i="1" s="1"/>
  <c r="AW101" i="1"/>
  <c r="AU101" i="1"/>
  <c r="AV101" i="1" s="1"/>
  <c r="AW100" i="1"/>
  <c r="AU100" i="1"/>
  <c r="AV100" i="1" s="1"/>
  <c r="AW99" i="1"/>
  <c r="AU99" i="1"/>
  <c r="AV99" i="1" s="1"/>
  <c r="B111" i="1"/>
  <c r="B110" i="1"/>
  <c r="B109" i="1"/>
  <c r="B108" i="1"/>
  <c r="B107" i="1"/>
  <c r="B106" i="1"/>
  <c r="B105" i="1"/>
  <c r="B104" i="1"/>
  <c r="B103" i="1"/>
  <c r="B102" i="1"/>
  <c r="B101" i="1"/>
  <c r="B100" i="1"/>
  <c r="AW79" i="1"/>
  <c r="AU79" i="1"/>
  <c r="AV79" i="1" s="1"/>
  <c r="B79" i="1"/>
  <c r="AW90" i="1"/>
  <c r="AU90" i="1"/>
  <c r="AV90" i="1" s="1"/>
  <c r="B90" i="1"/>
  <c r="AU96" i="1"/>
  <c r="AV96" i="1" s="1"/>
  <c r="AW81" i="1"/>
  <c r="AU81" i="1"/>
  <c r="AV81" i="1" s="1"/>
  <c r="AW80" i="1"/>
  <c r="AU80" i="1"/>
  <c r="AV80" i="1" s="1"/>
  <c r="B114" i="2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AU162" i="2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7" i="1"/>
  <c r="E146" i="1"/>
  <c r="E145" i="1"/>
  <c r="AB144" i="1"/>
  <c r="AB143" i="1"/>
  <c r="AB142" i="1"/>
  <c r="AB141" i="1"/>
  <c r="AB140" i="1"/>
  <c r="AB139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AM144" i="1"/>
  <c r="AL144" i="1"/>
  <c r="AK144" i="1"/>
  <c r="AJ144" i="1"/>
  <c r="AI144" i="1"/>
  <c r="AH144" i="1"/>
  <c r="AG144" i="1"/>
  <c r="AF144" i="1"/>
  <c r="AE144" i="1"/>
  <c r="AD144" i="1"/>
  <c r="AC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AM143" i="1"/>
  <c r="AL143" i="1"/>
  <c r="AK143" i="1"/>
  <c r="AJ143" i="1"/>
  <c r="AI143" i="1"/>
  <c r="AH143" i="1"/>
  <c r="AG143" i="1"/>
  <c r="AF143" i="1"/>
  <c r="AE143" i="1"/>
  <c r="AD143" i="1"/>
  <c r="AC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AM142" i="1"/>
  <c r="AL142" i="1"/>
  <c r="AK142" i="1"/>
  <c r="AJ142" i="1"/>
  <c r="AI142" i="1"/>
  <c r="AH142" i="1"/>
  <c r="AG142" i="1"/>
  <c r="AF142" i="1"/>
  <c r="AE142" i="1"/>
  <c r="AD142" i="1"/>
  <c r="AC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AM141" i="1"/>
  <c r="AL141" i="1"/>
  <c r="AK141" i="1"/>
  <c r="AJ141" i="1"/>
  <c r="AI141" i="1"/>
  <c r="AH141" i="1"/>
  <c r="AG141" i="1"/>
  <c r="AF141" i="1"/>
  <c r="AE141" i="1"/>
  <c r="AD141" i="1"/>
  <c r="AC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AM140" i="1"/>
  <c r="AL140" i="1"/>
  <c r="AK140" i="1"/>
  <c r="AJ140" i="1"/>
  <c r="AI140" i="1"/>
  <c r="AH140" i="1"/>
  <c r="AG140" i="1"/>
  <c r="AF140" i="1"/>
  <c r="AE140" i="1"/>
  <c r="AD140" i="1"/>
  <c r="AC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AM139" i="1"/>
  <c r="AL139" i="1"/>
  <c r="AK139" i="1"/>
  <c r="AJ139" i="1"/>
  <c r="AI139" i="1"/>
  <c r="AH139" i="1"/>
  <c r="AG139" i="1"/>
  <c r="AF139" i="1"/>
  <c r="AE139" i="1"/>
  <c r="AD139" i="1"/>
  <c r="AC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44" i="1"/>
  <c r="E143" i="1"/>
  <c r="E142" i="1"/>
  <c r="E141" i="1"/>
  <c r="E140" i="1"/>
  <c r="E139" i="1"/>
  <c r="E138" i="1"/>
  <c r="B114" i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81" i="1"/>
  <c r="B80" i="1"/>
  <c r="U113" i="1"/>
  <c r="Y113" i="1"/>
  <c r="S113" i="1"/>
  <c r="AR40" i="1"/>
  <c r="AS40" i="1" s="1"/>
  <c r="AR39" i="1"/>
  <c r="AS39" i="1" s="1"/>
  <c r="AR38" i="1"/>
  <c r="AS38" i="1" s="1"/>
  <c r="AR31" i="1"/>
  <c r="AR29" i="1"/>
  <c r="AR28" i="1"/>
  <c r="AR27" i="1"/>
  <c r="AR26" i="1"/>
  <c r="AR25" i="1"/>
  <c r="AR24" i="1"/>
  <c r="AR23" i="1"/>
  <c r="AR22" i="1"/>
  <c r="AR21" i="1"/>
  <c r="AS21" i="1" s="1"/>
  <c r="AP7" i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W63" i="1"/>
  <c r="AU63" i="1"/>
  <c r="AV63" i="1" s="1"/>
  <c r="B63" i="1"/>
  <c r="AW21" i="1"/>
  <c r="AU21" i="1"/>
  <c r="AV21" i="1" s="1"/>
  <c r="B21" i="1"/>
  <c r="AU18" i="2" l="1"/>
  <c r="AV18" i="2" s="1"/>
  <c r="AU30" i="2"/>
  <c r="AV30" i="2" s="1"/>
  <c r="AU8" i="2"/>
  <c r="AV8" i="2" s="1"/>
  <c r="AU55" i="2"/>
  <c r="AV55" i="2" s="1"/>
  <c r="AU57" i="2"/>
  <c r="AV57" i="2" s="1"/>
  <c r="AU68" i="2"/>
  <c r="AV68" i="2" s="1"/>
  <c r="AU36" i="2"/>
  <c r="AV36" i="2" s="1"/>
  <c r="AU33" i="2"/>
  <c r="AV33" i="2" s="1"/>
  <c r="AU72" i="2"/>
  <c r="AV72" i="2" s="1"/>
  <c r="AU60" i="2"/>
  <c r="AV60" i="2" s="1"/>
  <c r="AU42" i="2"/>
  <c r="AV42" i="2" s="1"/>
  <c r="AU48" i="2"/>
  <c r="AV48" i="2" s="1"/>
  <c r="AU45" i="2"/>
  <c r="AV45" i="2" s="1"/>
  <c r="AU20" i="2"/>
  <c r="AV20" i="2" s="1"/>
  <c r="AU56" i="2"/>
  <c r="AV56" i="2" s="1"/>
  <c r="AU11" i="2"/>
  <c r="AV11" i="2" s="1"/>
  <c r="AU9" i="2"/>
  <c r="AV9" i="2" s="1"/>
  <c r="AU66" i="2"/>
  <c r="AV66" i="2" s="1"/>
  <c r="AU79" i="2"/>
  <c r="AV79" i="2" s="1"/>
  <c r="AU49" i="2"/>
  <c r="AV49" i="2" s="1"/>
  <c r="AU50" i="2"/>
  <c r="AV50" i="2" s="1"/>
  <c r="AU37" i="2"/>
  <c r="AV37" i="2" s="1"/>
  <c r="AU24" i="2"/>
  <c r="AV24" i="2" s="1"/>
  <c r="AU12" i="2"/>
  <c r="AV12" i="2" s="1"/>
  <c r="AU78" i="2"/>
  <c r="AV78" i="2" s="1"/>
  <c r="AU80" i="2"/>
  <c r="AV80" i="2" s="1"/>
  <c r="AU38" i="2"/>
  <c r="AV38" i="2" s="1"/>
  <c r="AU64" i="2"/>
  <c r="AV64" i="2" s="1"/>
  <c r="AU69" i="2"/>
  <c r="AV69" i="2" s="1"/>
  <c r="AU51" i="2"/>
  <c r="AV51" i="2" s="1"/>
  <c r="AU25" i="2"/>
  <c r="AV25" i="2" s="1"/>
  <c r="AU13" i="2"/>
  <c r="AV13" i="2" s="1"/>
  <c r="AU61" i="2"/>
  <c r="AV61" i="2" s="1"/>
  <c r="AU63" i="2"/>
  <c r="AV63" i="2" s="1"/>
  <c r="AU76" i="2"/>
  <c r="AV76" i="2" s="1"/>
  <c r="AU67" i="2"/>
  <c r="AV67" i="2" s="1"/>
  <c r="AU52" i="2"/>
  <c r="AV52" i="2" s="1"/>
  <c r="AU46" i="2"/>
  <c r="AV46" i="2" s="1"/>
  <c r="AU39" i="2"/>
  <c r="AV39" i="2" s="1"/>
  <c r="AU26" i="2"/>
  <c r="AV26" i="2" s="1"/>
  <c r="AU62" i="2"/>
  <c r="AV62" i="2" s="1"/>
  <c r="AU73" i="2"/>
  <c r="AV73" i="2" s="1"/>
  <c r="AU75" i="2"/>
  <c r="AV75" i="2" s="1"/>
  <c r="AU23" i="2"/>
  <c r="AV23" i="2" s="1"/>
  <c r="AU53" i="2"/>
  <c r="AV53" i="2" s="1"/>
  <c r="AU43" i="2"/>
  <c r="AV43" i="2" s="1"/>
  <c r="AU40" i="2"/>
  <c r="AV40" i="2" s="1"/>
  <c r="AU34" i="2"/>
  <c r="AV34" i="2" s="1"/>
  <c r="AU27" i="2"/>
  <c r="AV27" i="2" s="1"/>
  <c r="AU14" i="2"/>
  <c r="AV14" i="2" s="1"/>
  <c r="AU74" i="2"/>
  <c r="AV74" i="2" s="1"/>
  <c r="AU77" i="2"/>
  <c r="AV77" i="2" s="1"/>
  <c r="AU41" i="2"/>
  <c r="AV41" i="2" s="1"/>
  <c r="AU28" i="2"/>
  <c r="AV28" i="2" s="1"/>
  <c r="AU22" i="2"/>
  <c r="AV22" i="2" s="1"/>
  <c r="AU15" i="2"/>
  <c r="AV15" i="2" s="1"/>
  <c r="AU59" i="2"/>
  <c r="AV59" i="2" s="1"/>
  <c r="AU47" i="2"/>
  <c r="AV47" i="2" s="1"/>
  <c r="AU44" i="2"/>
  <c r="AV44" i="2" s="1"/>
  <c r="AU29" i="2"/>
  <c r="AV29" i="2" s="1"/>
  <c r="AU19" i="2"/>
  <c r="AV19" i="2" s="1"/>
  <c r="AU16" i="2"/>
  <c r="AV16" i="2" s="1"/>
  <c r="AU10" i="2"/>
  <c r="AV10" i="2" s="1"/>
  <c r="AU65" i="2"/>
  <c r="AV65" i="2" s="1"/>
  <c r="AU71" i="2"/>
  <c r="AV71" i="2" s="1"/>
  <c r="AU21" i="2"/>
  <c r="AV21" i="2" s="1"/>
  <c r="AU54" i="2"/>
  <c r="AV54" i="2" s="1"/>
  <c r="AU35" i="2"/>
  <c r="AV35" i="2" s="1"/>
  <c r="AU32" i="2"/>
  <c r="AV32" i="2" s="1"/>
  <c r="AU31" i="2"/>
  <c r="AV31" i="2" s="1"/>
  <c r="AU17" i="2"/>
  <c r="AV17" i="2" s="1"/>
  <c r="AU7" i="2"/>
  <c r="AV7" i="2" s="1"/>
  <c r="AU58" i="2"/>
  <c r="AV58" i="2" s="1"/>
  <c r="AU70" i="2"/>
  <c r="AV70" i="2" s="1"/>
  <c r="AU93" i="2"/>
  <c r="AV93" i="2" s="1"/>
  <c r="AU91" i="2"/>
  <c r="AV91" i="2" s="1"/>
  <c r="AU84" i="2"/>
  <c r="AV84" i="2" s="1"/>
  <c r="AU96" i="2"/>
  <c r="AV96" i="2" s="1"/>
  <c r="AU92" i="2"/>
  <c r="AV92" i="2" s="1"/>
  <c r="AU94" i="2"/>
  <c r="AV94" i="2" s="1"/>
  <c r="AU88" i="2"/>
  <c r="AV88" i="2" s="1"/>
  <c r="AU87" i="2"/>
  <c r="AV87" i="2" s="1"/>
  <c r="AU95" i="2"/>
  <c r="AV95" i="2" s="1"/>
  <c r="AU97" i="2"/>
  <c r="AV97" i="2" s="1"/>
  <c r="AU83" i="2"/>
  <c r="AV83" i="2" s="1"/>
  <c r="AU85" i="2"/>
  <c r="AV85" i="2" s="1"/>
  <c r="AU98" i="2"/>
  <c r="AV98" i="2" s="1"/>
  <c r="AU90" i="2"/>
  <c r="AV90" i="2" s="1"/>
  <c r="AU89" i="2"/>
  <c r="AV89" i="2" s="1"/>
  <c r="AU86" i="2"/>
  <c r="AV86" i="2" s="1"/>
  <c r="AU103" i="2"/>
  <c r="AV103" i="2" s="1"/>
  <c r="AU111" i="2"/>
  <c r="AV111" i="2" s="1"/>
  <c r="AU99" i="2"/>
  <c r="AV99" i="2" s="1"/>
  <c r="AU101" i="2"/>
  <c r="AV101" i="2" s="1"/>
  <c r="AU100" i="2"/>
  <c r="AV100" i="2" s="1"/>
  <c r="AU108" i="2"/>
  <c r="AV108" i="2" s="1"/>
  <c r="AU104" i="2"/>
  <c r="AV104" i="2" s="1"/>
  <c r="AU102" i="2"/>
  <c r="AV102" i="2" s="1"/>
  <c r="AU109" i="2"/>
  <c r="AV109" i="2" s="1"/>
  <c r="AU105" i="2"/>
  <c r="AV105" i="2" s="1"/>
  <c r="AU110" i="2"/>
  <c r="AV110" i="2" s="1"/>
  <c r="AU106" i="2"/>
  <c r="AV106" i="2" s="1"/>
  <c r="AU107" i="2"/>
  <c r="AV107" i="2" s="1"/>
  <c r="B96" i="1"/>
  <c r="B95" i="1" l="1"/>
  <c r="B94" i="1"/>
  <c r="B93" i="1"/>
  <c r="B92" i="1"/>
  <c r="B91" i="1"/>
  <c r="B89" i="1"/>
  <c r="B88" i="1"/>
  <c r="B87" i="1"/>
  <c r="B85" i="1"/>
  <c r="B84" i="1"/>
  <c r="B83" i="1"/>
  <c r="B78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2" i="1"/>
  <c r="B61" i="1"/>
  <c r="B60" i="1"/>
  <c r="B59" i="1"/>
  <c r="B58" i="1"/>
  <c r="B57" i="1"/>
  <c r="B56" i="1"/>
  <c r="B55" i="1"/>
  <c r="B53" i="1"/>
  <c r="B52" i="1"/>
  <c r="B51" i="1"/>
  <c r="B50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AM153" i="1" l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 l="1"/>
  <c r="AW75" i="1" l="1"/>
  <c r="AU75" i="1"/>
  <c r="AV75" i="1" l="1"/>
  <c r="AR37" i="1" l="1"/>
  <c r="AR36" i="1"/>
  <c r="AR35" i="1"/>
  <c r="AR34" i="1"/>
  <c r="AR33" i="1"/>
  <c r="AR32" i="1"/>
  <c r="AR30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M137" i="1"/>
  <c r="AL137" i="1"/>
  <c r="AK137" i="1"/>
  <c r="AJ137" i="1"/>
  <c r="AI137" i="1"/>
  <c r="AH137" i="1"/>
  <c r="AG137" i="1"/>
  <c r="AF137" i="1"/>
  <c r="AE137" i="1"/>
  <c r="AD137" i="1"/>
  <c r="AC137" i="1"/>
  <c r="AM136" i="1"/>
  <c r="AL136" i="1"/>
  <c r="AK136" i="1"/>
  <c r="AJ136" i="1"/>
  <c r="AI136" i="1"/>
  <c r="AH136" i="1"/>
  <c r="AG136" i="1"/>
  <c r="AF136" i="1"/>
  <c r="AE136" i="1"/>
  <c r="AD136" i="1"/>
  <c r="AC136" i="1"/>
  <c r="AM135" i="1"/>
  <c r="AL135" i="1"/>
  <c r="AK135" i="1"/>
  <c r="AJ135" i="1"/>
  <c r="AI135" i="1"/>
  <c r="AH135" i="1"/>
  <c r="AG135" i="1"/>
  <c r="AF135" i="1"/>
  <c r="AE135" i="1"/>
  <c r="AD135" i="1"/>
  <c r="AC135" i="1"/>
  <c r="AM134" i="1"/>
  <c r="AL134" i="1"/>
  <c r="AK134" i="1"/>
  <c r="AJ134" i="1"/>
  <c r="AI134" i="1"/>
  <c r="AH134" i="1"/>
  <c r="AG134" i="1"/>
  <c r="AF134" i="1"/>
  <c r="AE134" i="1"/>
  <c r="AD134" i="1"/>
  <c r="AC134" i="1"/>
  <c r="AM133" i="1"/>
  <c r="AL133" i="1"/>
  <c r="AK133" i="1"/>
  <c r="AJ133" i="1"/>
  <c r="AI133" i="1"/>
  <c r="AH133" i="1"/>
  <c r="AG133" i="1"/>
  <c r="AF133" i="1"/>
  <c r="AE133" i="1"/>
  <c r="AD133" i="1"/>
  <c r="AC133" i="1"/>
  <c r="AM132" i="1"/>
  <c r="AL132" i="1"/>
  <c r="AK132" i="1"/>
  <c r="AJ132" i="1"/>
  <c r="AI132" i="1"/>
  <c r="AH132" i="1"/>
  <c r="AG132" i="1"/>
  <c r="AF132" i="1"/>
  <c r="AE132" i="1"/>
  <c r="AD132" i="1"/>
  <c r="AC132" i="1"/>
  <c r="AM131" i="1"/>
  <c r="AL131" i="1"/>
  <c r="AK131" i="1"/>
  <c r="AJ131" i="1"/>
  <c r="AI131" i="1"/>
  <c r="AH131" i="1"/>
  <c r="AG131" i="1"/>
  <c r="AF131" i="1"/>
  <c r="AE131" i="1"/>
  <c r="AD131" i="1"/>
  <c r="AC131" i="1"/>
  <c r="AM130" i="1"/>
  <c r="AL130" i="1"/>
  <c r="AK130" i="1"/>
  <c r="AJ130" i="1"/>
  <c r="AI130" i="1"/>
  <c r="AH130" i="1"/>
  <c r="AG130" i="1"/>
  <c r="AF130" i="1"/>
  <c r="AE130" i="1"/>
  <c r="AD130" i="1"/>
  <c r="AC130" i="1"/>
  <c r="AM129" i="1"/>
  <c r="AL129" i="1"/>
  <c r="AK129" i="1"/>
  <c r="AJ129" i="1"/>
  <c r="AI129" i="1"/>
  <c r="AH129" i="1"/>
  <c r="AG129" i="1"/>
  <c r="AF129" i="1"/>
  <c r="AE129" i="1"/>
  <c r="AD129" i="1"/>
  <c r="AC129" i="1"/>
  <c r="AM128" i="1"/>
  <c r="AL128" i="1"/>
  <c r="AK128" i="1"/>
  <c r="AJ128" i="1"/>
  <c r="AI128" i="1"/>
  <c r="AH128" i="1"/>
  <c r="AG128" i="1"/>
  <c r="AF128" i="1"/>
  <c r="AE128" i="1"/>
  <c r="AD128" i="1"/>
  <c r="AC128" i="1"/>
  <c r="AM127" i="1"/>
  <c r="AL127" i="1"/>
  <c r="AK127" i="1"/>
  <c r="AJ127" i="1"/>
  <c r="AI127" i="1"/>
  <c r="AH127" i="1"/>
  <c r="AG127" i="1"/>
  <c r="AF127" i="1"/>
  <c r="AE127" i="1"/>
  <c r="AD127" i="1"/>
  <c r="AC127" i="1"/>
  <c r="AM126" i="1"/>
  <c r="AL126" i="1"/>
  <c r="AK126" i="1"/>
  <c r="AJ126" i="1"/>
  <c r="AI126" i="1"/>
  <c r="AH126" i="1"/>
  <c r="AG126" i="1"/>
  <c r="AF126" i="1"/>
  <c r="AE126" i="1"/>
  <c r="AD126" i="1"/>
  <c r="AC126" i="1"/>
  <c r="AM125" i="1"/>
  <c r="AL125" i="1"/>
  <c r="AK125" i="1"/>
  <c r="AJ125" i="1"/>
  <c r="AI125" i="1"/>
  <c r="AH125" i="1"/>
  <c r="AG125" i="1"/>
  <c r="AF125" i="1"/>
  <c r="AE125" i="1"/>
  <c r="AD125" i="1"/>
  <c r="AC125" i="1"/>
  <c r="AM124" i="1"/>
  <c r="AL124" i="1"/>
  <c r="AK124" i="1"/>
  <c r="AJ124" i="1"/>
  <c r="AI124" i="1"/>
  <c r="AH124" i="1"/>
  <c r="AG124" i="1"/>
  <c r="AF124" i="1"/>
  <c r="AE124" i="1"/>
  <c r="AD124" i="1"/>
  <c r="AC124" i="1"/>
  <c r="AM123" i="1"/>
  <c r="AL123" i="1"/>
  <c r="AK123" i="1"/>
  <c r="AJ123" i="1"/>
  <c r="AI123" i="1"/>
  <c r="AH123" i="1"/>
  <c r="AG123" i="1"/>
  <c r="AF123" i="1"/>
  <c r="AE123" i="1"/>
  <c r="AD123" i="1"/>
  <c r="AC123" i="1"/>
  <c r="AM122" i="1"/>
  <c r="AL122" i="1"/>
  <c r="AK122" i="1"/>
  <c r="AJ122" i="1"/>
  <c r="AI122" i="1"/>
  <c r="AH122" i="1"/>
  <c r="AG122" i="1"/>
  <c r="AF122" i="1"/>
  <c r="AE122" i="1"/>
  <c r="AD122" i="1"/>
  <c r="AC122" i="1"/>
  <c r="AM121" i="1"/>
  <c r="AL121" i="1"/>
  <c r="AK121" i="1"/>
  <c r="AJ121" i="1"/>
  <c r="AI121" i="1"/>
  <c r="AH121" i="1"/>
  <c r="AG121" i="1"/>
  <c r="AF121" i="1"/>
  <c r="AE121" i="1"/>
  <c r="AD121" i="1"/>
  <c r="AC121" i="1"/>
  <c r="AM120" i="1"/>
  <c r="AL120" i="1"/>
  <c r="AK120" i="1"/>
  <c r="AJ120" i="1"/>
  <c r="AI120" i="1"/>
  <c r="AH120" i="1"/>
  <c r="AG120" i="1"/>
  <c r="AF120" i="1"/>
  <c r="AE120" i="1"/>
  <c r="AD120" i="1"/>
  <c r="AC120" i="1"/>
  <c r="AM119" i="1"/>
  <c r="AL119" i="1"/>
  <c r="AK119" i="1"/>
  <c r="AJ119" i="1"/>
  <c r="AI119" i="1"/>
  <c r="AH119" i="1"/>
  <c r="AG119" i="1"/>
  <c r="AF119" i="1"/>
  <c r="AE119" i="1"/>
  <c r="AD119" i="1"/>
  <c r="AC119" i="1"/>
  <c r="AM118" i="1"/>
  <c r="AL118" i="1"/>
  <c r="AK118" i="1"/>
  <c r="AJ118" i="1"/>
  <c r="AI118" i="1"/>
  <c r="AH118" i="1"/>
  <c r="AG118" i="1"/>
  <c r="AF118" i="1"/>
  <c r="AE118" i="1"/>
  <c r="AD118" i="1"/>
  <c r="AC118" i="1"/>
  <c r="AM117" i="1"/>
  <c r="AL117" i="1"/>
  <c r="AK117" i="1"/>
  <c r="AJ117" i="1"/>
  <c r="AI117" i="1"/>
  <c r="AH117" i="1"/>
  <c r="AG117" i="1"/>
  <c r="AF117" i="1"/>
  <c r="AE117" i="1"/>
  <c r="AD117" i="1"/>
  <c r="AC117" i="1"/>
  <c r="AM116" i="1"/>
  <c r="AL116" i="1"/>
  <c r="AK116" i="1"/>
  <c r="AJ116" i="1"/>
  <c r="AI116" i="1"/>
  <c r="AH116" i="1"/>
  <c r="AG116" i="1"/>
  <c r="AF116" i="1"/>
  <c r="AE116" i="1"/>
  <c r="AD116" i="1"/>
  <c r="AC116" i="1"/>
  <c r="AM115" i="1"/>
  <c r="AL115" i="1"/>
  <c r="AK115" i="1"/>
  <c r="AJ115" i="1"/>
  <c r="AI115" i="1"/>
  <c r="AH115" i="1"/>
  <c r="AG115" i="1"/>
  <c r="AF115" i="1"/>
  <c r="AE115" i="1"/>
  <c r="AD115" i="1"/>
  <c r="AC115" i="1"/>
  <c r="AM114" i="1"/>
  <c r="AL114" i="1"/>
  <c r="AK114" i="1"/>
  <c r="AJ114" i="1"/>
  <c r="AI114" i="1"/>
  <c r="AH114" i="1"/>
  <c r="AG114" i="1"/>
  <c r="AF114" i="1"/>
  <c r="AE114" i="1"/>
  <c r="AD114" i="1"/>
  <c r="AC114" i="1"/>
  <c r="AM113" i="1"/>
  <c r="AL113" i="1"/>
  <c r="AK113" i="1"/>
  <c r="AJ113" i="1"/>
  <c r="AI113" i="1"/>
  <c r="AH113" i="1"/>
  <c r="AG113" i="1"/>
  <c r="AF113" i="1"/>
  <c r="AD113" i="1"/>
  <c r="AC113" i="1"/>
  <c r="AA137" i="1"/>
  <c r="Z137" i="1"/>
  <c r="Y137" i="1"/>
  <c r="X137" i="1"/>
  <c r="W137" i="1"/>
  <c r="V137" i="1"/>
  <c r="U137" i="1"/>
  <c r="T137" i="1"/>
  <c r="S137" i="1"/>
  <c r="R137" i="1"/>
  <c r="Q137" i="1"/>
  <c r="AA136" i="1"/>
  <c r="Z136" i="1"/>
  <c r="Y136" i="1"/>
  <c r="X136" i="1"/>
  <c r="W136" i="1"/>
  <c r="V136" i="1"/>
  <c r="U136" i="1"/>
  <c r="T136" i="1"/>
  <c r="S136" i="1"/>
  <c r="R136" i="1"/>
  <c r="Q136" i="1"/>
  <c r="AA135" i="1"/>
  <c r="Z135" i="1"/>
  <c r="Y135" i="1"/>
  <c r="X135" i="1"/>
  <c r="W135" i="1"/>
  <c r="V135" i="1"/>
  <c r="U135" i="1"/>
  <c r="T135" i="1"/>
  <c r="S135" i="1"/>
  <c r="R135" i="1"/>
  <c r="Q135" i="1"/>
  <c r="AA134" i="1"/>
  <c r="Z134" i="1"/>
  <c r="Y134" i="1"/>
  <c r="X134" i="1"/>
  <c r="W134" i="1"/>
  <c r="V134" i="1"/>
  <c r="U134" i="1"/>
  <c r="T134" i="1"/>
  <c r="S134" i="1"/>
  <c r="R134" i="1"/>
  <c r="Q134" i="1"/>
  <c r="AA133" i="1"/>
  <c r="Z133" i="1"/>
  <c r="Y133" i="1"/>
  <c r="X133" i="1"/>
  <c r="W133" i="1"/>
  <c r="V133" i="1"/>
  <c r="U133" i="1"/>
  <c r="T133" i="1"/>
  <c r="S133" i="1"/>
  <c r="R133" i="1"/>
  <c r="Q133" i="1"/>
  <c r="AA132" i="1"/>
  <c r="Z132" i="1"/>
  <c r="Y132" i="1"/>
  <c r="X132" i="1"/>
  <c r="W132" i="1"/>
  <c r="V132" i="1"/>
  <c r="U132" i="1"/>
  <c r="T132" i="1"/>
  <c r="S132" i="1"/>
  <c r="R132" i="1"/>
  <c r="Q132" i="1"/>
  <c r="AA131" i="1"/>
  <c r="Z131" i="1"/>
  <c r="Y131" i="1"/>
  <c r="X131" i="1"/>
  <c r="W131" i="1"/>
  <c r="V131" i="1"/>
  <c r="U131" i="1"/>
  <c r="T131" i="1"/>
  <c r="S131" i="1"/>
  <c r="R131" i="1"/>
  <c r="Q131" i="1"/>
  <c r="AA130" i="1"/>
  <c r="Z130" i="1"/>
  <c r="Y130" i="1"/>
  <c r="X130" i="1"/>
  <c r="W130" i="1"/>
  <c r="V130" i="1"/>
  <c r="U130" i="1"/>
  <c r="T130" i="1"/>
  <c r="S130" i="1"/>
  <c r="R130" i="1"/>
  <c r="Q130" i="1"/>
  <c r="AA129" i="1"/>
  <c r="Z129" i="1"/>
  <c r="Y129" i="1"/>
  <c r="X129" i="1"/>
  <c r="W129" i="1"/>
  <c r="V129" i="1"/>
  <c r="U129" i="1"/>
  <c r="T129" i="1"/>
  <c r="S129" i="1"/>
  <c r="R129" i="1"/>
  <c r="Q129" i="1"/>
  <c r="AA128" i="1"/>
  <c r="Z128" i="1"/>
  <c r="Y128" i="1"/>
  <c r="X128" i="1"/>
  <c r="W128" i="1"/>
  <c r="V128" i="1"/>
  <c r="U128" i="1"/>
  <c r="T128" i="1"/>
  <c r="S128" i="1"/>
  <c r="R128" i="1"/>
  <c r="Q128" i="1"/>
  <c r="AA127" i="1"/>
  <c r="Z127" i="1"/>
  <c r="Y127" i="1"/>
  <c r="X127" i="1"/>
  <c r="W127" i="1"/>
  <c r="V127" i="1"/>
  <c r="U127" i="1"/>
  <c r="T127" i="1"/>
  <c r="S127" i="1"/>
  <c r="R127" i="1"/>
  <c r="Q127" i="1"/>
  <c r="AA126" i="1"/>
  <c r="Z126" i="1"/>
  <c r="Y126" i="1"/>
  <c r="X126" i="1"/>
  <c r="W126" i="1"/>
  <c r="V126" i="1"/>
  <c r="U126" i="1"/>
  <c r="T126" i="1"/>
  <c r="S126" i="1"/>
  <c r="R126" i="1"/>
  <c r="Q126" i="1"/>
  <c r="AA125" i="1"/>
  <c r="Z125" i="1"/>
  <c r="Y125" i="1"/>
  <c r="X125" i="1"/>
  <c r="W125" i="1"/>
  <c r="V125" i="1"/>
  <c r="U125" i="1"/>
  <c r="T125" i="1"/>
  <c r="S125" i="1"/>
  <c r="R125" i="1"/>
  <c r="Q125" i="1"/>
  <c r="AA124" i="1"/>
  <c r="Z124" i="1"/>
  <c r="Y124" i="1"/>
  <c r="X124" i="1"/>
  <c r="W124" i="1"/>
  <c r="V124" i="1"/>
  <c r="U124" i="1"/>
  <c r="T124" i="1"/>
  <c r="S124" i="1"/>
  <c r="R124" i="1"/>
  <c r="Q124" i="1"/>
  <c r="AA123" i="1"/>
  <c r="Z123" i="1"/>
  <c r="Y123" i="1"/>
  <c r="X123" i="1"/>
  <c r="W123" i="1"/>
  <c r="V123" i="1"/>
  <c r="U123" i="1"/>
  <c r="T123" i="1"/>
  <c r="S123" i="1"/>
  <c r="R123" i="1"/>
  <c r="Q123" i="1"/>
  <c r="AA122" i="1"/>
  <c r="Z122" i="1"/>
  <c r="Y122" i="1"/>
  <c r="X122" i="1"/>
  <c r="W122" i="1"/>
  <c r="V122" i="1"/>
  <c r="U122" i="1"/>
  <c r="T122" i="1"/>
  <c r="S122" i="1"/>
  <c r="R122" i="1"/>
  <c r="Q122" i="1"/>
  <c r="AA121" i="1"/>
  <c r="Z121" i="1"/>
  <c r="Y121" i="1"/>
  <c r="X121" i="1"/>
  <c r="W121" i="1"/>
  <c r="V121" i="1"/>
  <c r="U121" i="1"/>
  <c r="T121" i="1"/>
  <c r="S121" i="1"/>
  <c r="R121" i="1"/>
  <c r="Q121" i="1"/>
  <c r="AA120" i="1"/>
  <c r="Z120" i="1"/>
  <c r="Y120" i="1"/>
  <c r="X120" i="1"/>
  <c r="W120" i="1"/>
  <c r="V120" i="1"/>
  <c r="U120" i="1"/>
  <c r="T120" i="1"/>
  <c r="S120" i="1"/>
  <c r="R120" i="1"/>
  <c r="Q120" i="1"/>
  <c r="AA119" i="1"/>
  <c r="Z119" i="1"/>
  <c r="Y119" i="1"/>
  <c r="X119" i="1"/>
  <c r="W119" i="1"/>
  <c r="V119" i="1"/>
  <c r="U119" i="1"/>
  <c r="T119" i="1"/>
  <c r="S119" i="1"/>
  <c r="R119" i="1"/>
  <c r="Q119" i="1"/>
  <c r="AA118" i="1"/>
  <c r="Z118" i="1"/>
  <c r="Y118" i="1"/>
  <c r="X118" i="1"/>
  <c r="W118" i="1"/>
  <c r="V118" i="1"/>
  <c r="U118" i="1"/>
  <c r="T118" i="1"/>
  <c r="S118" i="1"/>
  <c r="R118" i="1"/>
  <c r="Q118" i="1"/>
  <c r="AA117" i="1"/>
  <c r="Z117" i="1"/>
  <c r="Y117" i="1"/>
  <c r="X117" i="1"/>
  <c r="W117" i="1"/>
  <c r="V117" i="1"/>
  <c r="U117" i="1"/>
  <c r="T117" i="1"/>
  <c r="S117" i="1"/>
  <c r="R117" i="1"/>
  <c r="Q117" i="1"/>
  <c r="AA116" i="1"/>
  <c r="Z116" i="1"/>
  <c r="Y116" i="1"/>
  <c r="X116" i="1"/>
  <c r="W116" i="1"/>
  <c r="V116" i="1"/>
  <c r="U116" i="1"/>
  <c r="T116" i="1"/>
  <c r="S116" i="1"/>
  <c r="R116" i="1"/>
  <c r="Q116" i="1"/>
  <c r="AA115" i="1"/>
  <c r="Z115" i="1"/>
  <c r="Y115" i="1"/>
  <c r="X115" i="1"/>
  <c r="W115" i="1"/>
  <c r="V115" i="1"/>
  <c r="U115" i="1"/>
  <c r="T115" i="1"/>
  <c r="S115" i="1"/>
  <c r="R115" i="1"/>
  <c r="Q115" i="1"/>
  <c r="AA114" i="1"/>
  <c r="Z114" i="1"/>
  <c r="Y114" i="1"/>
  <c r="X114" i="1"/>
  <c r="W114" i="1"/>
  <c r="V114" i="1"/>
  <c r="U114" i="1"/>
  <c r="T114" i="1"/>
  <c r="S114" i="1"/>
  <c r="R114" i="1"/>
  <c r="Q114" i="1"/>
  <c r="AA113" i="1"/>
  <c r="Z113" i="1"/>
  <c r="X113" i="1"/>
  <c r="W113" i="1"/>
  <c r="V113" i="1"/>
  <c r="T113" i="1"/>
  <c r="R113" i="1"/>
  <c r="Q113" i="1"/>
  <c r="O137" i="1"/>
  <c r="N137" i="1"/>
  <c r="M137" i="1"/>
  <c r="L137" i="1"/>
  <c r="K137" i="1"/>
  <c r="J137" i="1"/>
  <c r="I137" i="1"/>
  <c r="H137" i="1"/>
  <c r="G137" i="1"/>
  <c r="F137" i="1"/>
  <c r="O136" i="1"/>
  <c r="N136" i="1"/>
  <c r="M136" i="1"/>
  <c r="L136" i="1"/>
  <c r="K136" i="1"/>
  <c r="J136" i="1"/>
  <c r="I136" i="1"/>
  <c r="H136" i="1"/>
  <c r="G136" i="1"/>
  <c r="F136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132" i="1"/>
  <c r="N132" i="1"/>
  <c r="M132" i="1"/>
  <c r="L132" i="1"/>
  <c r="K132" i="1"/>
  <c r="J132" i="1"/>
  <c r="I132" i="1"/>
  <c r="H132" i="1"/>
  <c r="G132" i="1"/>
  <c r="F132" i="1"/>
  <c r="O131" i="1"/>
  <c r="N131" i="1"/>
  <c r="M131" i="1"/>
  <c r="L131" i="1"/>
  <c r="K131" i="1"/>
  <c r="J131" i="1"/>
  <c r="I131" i="1"/>
  <c r="H131" i="1"/>
  <c r="G131" i="1"/>
  <c r="F131" i="1"/>
  <c r="O130" i="1"/>
  <c r="N130" i="1"/>
  <c r="M130" i="1"/>
  <c r="L130" i="1"/>
  <c r="K130" i="1"/>
  <c r="J130" i="1"/>
  <c r="I130" i="1"/>
  <c r="H130" i="1"/>
  <c r="G130" i="1"/>
  <c r="F130" i="1"/>
  <c r="O129" i="1"/>
  <c r="N129" i="1"/>
  <c r="M129" i="1"/>
  <c r="L129" i="1"/>
  <c r="K129" i="1"/>
  <c r="J129" i="1"/>
  <c r="I129" i="1"/>
  <c r="H129" i="1"/>
  <c r="G129" i="1"/>
  <c r="F129" i="1"/>
  <c r="O128" i="1"/>
  <c r="N128" i="1"/>
  <c r="M128" i="1"/>
  <c r="L128" i="1"/>
  <c r="K128" i="1"/>
  <c r="J128" i="1"/>
  <c r="I128" i="1"/>
  <c r="H128" i="1"/>
  <c r="G128" i="1"/>
  <c r="F128" i="1"/>
  <c r="O127" i="1"/>
  <c r="N127" i="1"/>
  <c r="M127" i="1"/>
  <c r="L127" i="1"/>
  <c r="K127" i="1"/>
  <c r="J127" i="1"/>
  <c r="I127" i="1"/>
  <c r="H127" i="1"/>
  <c r="G127" i="1"/>
  <c r="F127" i="1"/>
  <c r="O126" i="1"/>
  <c r="N126" i="1"/>
  <c r="M126" i="1"/>
  <c r="L126" i="1"/>
  <c r="K126" i="1"/>
  <c r="J126" i="1"/>
  <c r="I126" i="1"/>
  <c r="H126" i="1"/>
  <c r="G126" i="1"/>
  <c r="F126" i="1"/>
  <c r="O125" i="1"/>
  <c r="N125" i="1"/>
  <c r="M125" i="1"/>
  <c r="L125" i="1"/>
  <c r="K125" i="1"/>
  <c r="J125" i="1"/>
  <c r="I125" i="1"/>
  <c r="H125" i="1"/>
  <c r="G125" i="1"/>
  <c r="F125" i="1"/>
  <c r="O124" i="1"/>
  <c r="N124" i="1"/>
  <c r="M124" i="1"/>
  <c r="L124" i="1"/>
  <c r="K124" i="1"/>
  <c r="J124" i="1"/>
  <c r="I124" i="1"/>
  <c r="H124" i="1"/>
  <c r="G124" i="1"/>
  <c r="F124" i="1"/>
  <c r="O123" i="1"/>
  <c r="N123" i="1"/>
  <c r="M123" i="1"/>
  <c r="L123" i="1"/>
  <c r="K123" i="1"/>
  <c r="J123" i="1"/>
  <c r="I123" i="1"/>
  <c r="H123" i="1"/>
  <c r="G123" i="1"/>
  <c r="F123" i="1"/>
  <c r="O122" i="1"/>
  <c r="N122" i="1"/>
  <c r="M122" i="1"/>
  <c r="L122" i="1"/>
  <c r="K122" i="1"/>
  <c r="J122" i="1"/>
  <c r="I122" i="1"/>
  <c r="H122" i="1"/>
  <c r="G122" i="1"/>
  <c r="F122" i="1"/>
  <c r="O121" i="1"/>
  <c r="N121" i="1"/>
  <c r="M121" i="1"/>
  <c r="L121" i="1"/>
  <c r="K121" i="1"/>
  <c r="J121" i="1"/>
  <c r="I121" i="1"/>
  <c r="H121" i="1"/>
  <c r="G121" i="1"/>
  <c r="F121" i="1"/>
  <c r="O120" i="1"/>
  <c r="N120" i="1"/>
  <c r="M120" i="1"/>
  <c r="L120" i="1"/>
  <c r="K120" i="1"/>
  <c r="J120" i="1"/>
  <c r="I120" i="1"/>
  <c r="H120" i="1"/>
  <c r="G120" i="1"/>
  <c r="F120" i="1"/>
  <c r="O119" i="1"/>
  <c r="N119" i="1"/>
  <c r="M119" i="1"/>
  <c r="L119" i="1"/>
  <c r="K119" i="1"/>
  <c r="J119" i="1"/>
  <c r="I119" i="1"/>
  <c r="H119" i="1"/>
  <c r="G119" i="1"/>
  <c r="F119" i="1"/>
  <c r="O118" i="1"/>
  <c r="N118" i="1"/>
  <c r="M118" i="1"/>
  <c r="L118" i="1"/>
  <c r="K118" i="1"/>
  <c r="J118" i="1"/>
  <c r="I118" i="1"/>
  <c r="H118" i="1"/>
  <c r="G118" i="1"/>
  <c r="F118" i="1"/>
  <c r="O117" i="1"/>
  <c r="N117" i="1"/>
  <c r="M117" i="1"/>
  <c r="L117" i="1"/>
  <c r="K117" i="1"/>
  <c r="J117" i="1"/>
  <c r="I117" i="1"/>
  <c r="H117" i="1"/>
  <c r="G117" i="1"/>
  <c r="F117" i="1"/>
  <c r="O116" i="1"/>
  <c r="N116" i="1"/>
  <c r="M116" i="1"/>
  <c r="L116" i="1"/>
  <c r="K116" i="1"/>
  <c r="J116" i="1"/>
  <c r="I116" i="1"/>
  <c r="H116" i="1"/>
  <c r="G116" i="1"/>
  <c r="F116" i="1"/>
  <c r="O115" i="1"/>
  <c r="N115" i="1"/>
  <c r="M115" i="1"/>
  <c r="L115" i="1"/>
  <c r="K115" i="1"/>
  <c r="J115" i="1"/>
  <c r="I115" i="1"/>
  <c r="H115" i="1"/>
  <c r="G115" i="1"/>
  <c r="F115" i="1"/>
  <c r="O114" i="1"/>
  <c r="N114" i="1"/>
  <c r="M114" i="1"/>
  <c r="L114" i="1"/>
  <c r="K114" i="1"/>
  <c r="J114" i="1"/>
  <c r="I114" i="1"/>
  <c r="H114" i="1"/>
  <c r="G114" i="1"/>
  <c r="F114" i="1"/>
  <c r="O113" i="1"/>
  <c r="N113" i="1"/>
  <c r="M113" i="1"/>
  <c r="L113" i="1"/>
  <c r="K113" i="1"/>
  <c r="J113" i="1"/>
  <c r="I113" i="1"/>
  <c r="H113" i="1"/>
  <c r="G113" i="1"/>
  <c r="F113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K149" i="1" l="1"/>
  <c r="K150" i="1" s="1"/>
  <c r="AA149" i="1"/>
  <c r="AA150" i="1" s="1"/>
  <c r="N149" i="1"/>
  <c r="N150" i="1" s="1"/>
  <c r="Q149" i="1"/>
  <c r="Q150" i="1" s="1"/>
  <c r="U149" i="1"/>
  <c r="U150" i="1" s="1"/>
  <c r="AG149" i="1"/>
  <c r="AG150" i="1" s="1"/>
  <c r="O149" i="1"/>
  <c r="O150" i="1" s="1"/>
  <c r="R149" i="1"/>
  <c r="R150" i="1" s="1"/>
  <c r="AH149" i="1"/>
  <c r="AH150" i="1" s="1"/>
  <c r="T149" i="1"/>
  <c r="T150" i="1" s="1"/>
  <c r="AI149" i="1"/>
  <c r="AI150" i="1" s="1"/>
  <c r="V149" i="1"/>
  <c r="V150" i="1" s="1"/>
  <c r="AJ149" i="1"/>
  <c r="AJ150" i="1" s="1"/>
  <c r="AF149" i="1"/>
  <c r="AF150" i="1" s="1"/>
  <c r="W149" i="1"/>
  <c r="W150" i="1" s="1"/>
  <c r="AK149" i="1"/>
  <c r="AK150" i="1" s="1"/>
  <c r="F149" i="1"/>
  <c r="F150" i="1" s="1"/>
  <c r="Y149" i="1"/>
  <c r="Y150" i="1" s="1"/>
  <c r="I149" i="1"/>
  <c r="I150" i="1" s="1"/>
  <c r="X149" i="1"/>
  <c r="X150" i="1" s="1"/>
  <c r="AL149" i="1"/>
  <c r="AL150" i="1" s="1"/>
  <c r="G149" i="1"/>
  <c r="G150" i="1" s="1"/>
  <c r="H149" i="1"/>
  <c r="H150" i="1" s="1"/>
  <c r="J149" i="1"/>
  <c r="J150" i="1" s="1"/>
  <c r="Z149" i="1"/>
  <c r="Z150" i="1" s="1"/>
  <c r="AM149" i="1"/>
  <c r="AM150" i="1" s="1"/>
  <c r="AC149" i="1"/>
  <c r="AC150" i="1" s="1"/>
  <c r="L149" i="1"/>
  <c r="L150" i="1" s="1"/>
  <c r="M149" i="1"/>
  <c r="M150" i="1" s="1"/>
  <c r="AD149" i="1"/>
  <c r="AD150" i="1" s="1"/>
  <c r="S149" i="1"/>
  <c r="S150" i="1" s="1"/>
  <c r="AE149" i="1"/>
  <c r="AE150" i="1" s="1"/>
  <c r="AU17" i="1" l="1"/>
  <c r="AU26" i="1" l="1"/>
  <c r="E118" i="1" l="1"/>
  <c r="E149" i="1" s="1"/>
  <c r="E150" i="1" s="1"/>
  <c r="AK6" i="2" l="1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E113" i="2" s="1"/>
  <c r="D6" i="2"/>
  <c r="AW72" i="1"/>
  <c r="AU72" i="1"/>
  <c r="AW52" i="1"/>
  <c r="AW51" i="1"/>
  <c r="AW50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0" i="1"/>
  <c r="AW19" i="1"/>
  <c r="AW18" i="1"/>
  <c r="AW17" i="1"/>
  <c r="AW16" i="1"/>
  <c r="AW95" i="1"/>
  <c r="AU95" i="1"/>
  <c r="AW94" i="1"/>
  <c r="AU94" i="1"/>
  <c r="AW93" i="1"/>
  <c r="AU93" i="1"/>
  <c r="AW92" i="1"/>
  <c r="AU92" i="1"/>
  <c r="AW91" i="1"/>
  <c r="AU91" i="1"/>
  <c r="AW89" i="1"/>
  <c r="AU89" i="1"/>
  <c r="AW88" i="1"/>
  <c r="AU88" i="1"/>
  <c r="AW87" i="1"/>
  <c r="AU87" i="1"/>
  <c r="AW85" i="1"/>
  <c r="AU85" i="1"/>
  <c r="AW84" i="1"/>
  <c r="AU84" i="1"/>
  <c r="AW83" i="1"/>
  <c r="AU83" i="1"/>
  <c r="AW78" i="1"/>
  <c r="AU78" i="1"/>
  <c r="AW76" i="1"/>
  <c r="AU76" i="1"/>
  <c r="AW74" i="1"/>
  <c r="AU74" i="1"/>
  <c r="AW73" i="1"/>
  <c r="AU73" i="1"/>
  <c r="AW71" i="1"/>
  <c r="AU71" i="1"/>
  <c r="AW70" i="1"/>
  <c r="AU70" i="1"/>
  <c r="AW69" i="1"/>
  <c r="AU69" i="1"/>
  <c r="AW68" i="1"/>
  <c r="AU68" i="1"/>
  <c r="AW67" i="1"/>
  <c r="AU67" i="1"/>
  <c r="AW66" i="1"/>
  <c r="AU66" i="1"/>
  <c r="AW65" i="1"/>
  <c r="AU65" i="1"/>
  <c r="AW64" i="1"/>
  <c r="AU64" i="1"/>
  <c r="AW62" i="1"/>
  <c r="AU62" i="1"/>
  <c r="AW61" i="1"/>
  <c r="AU61" i="1"/>
  <c r="AW60" i="1"/>
  <c r="AU60" i="1"/>
  <c r="AW59" i="1"/>
  <c r="AU59" i="1"/>
  <c r="AW58" i="1"/>
  <c r="AU58" i="1"/>
  <c r="AW57" i="1"/>
  <c r="AU57" i="1"/>
  <c r="AW56" i="1"/>
  <c r="AU56" i="1"/>
  <c r="AW55" i="1"/>
  <c r="AU55" i="1"/>
  <c r="AW53" i="1"/>
  <c r="AU53" i="1"/>
  <c r="AV55" i="1" l="1"/>
  <c r="AV68" i="1"/>
  <c r="AV88" i="1"/>
  <c r="AV56" i="1"/>
  <c r="AV62" i="1"/>
  <c r="AV69" i="1"/>
  <c r="AV78" i="1"/>
  <c r="AV89" i="1"/>
  <c r="AV95" i="1"/>
  <c r="AV72" i="1"/>
  <c r="AV70" i="1"/>
  <c r="AV83" i="1"/>
  <c r="AV58" i="1"/>
  <c r="AV65" i="1"/>
  <c r="AV71" i="1"/>
  <c r="AV84" i="1"/>
  <c r="AV91" i="1"/>
  <c r="AV57" i="1"/>
  <c r="AV59" i="1"/>
  <c r="AV66" i="1"/>
  <c r="AV73" i="1"/>
  <c r="AV85" i="1"/>
  <c r="AV92" i="1"/>
  <c r="AV64" i="1"/>
  <c r="AV93" i="1"/>
  <c r="AV53" i="1"/>
  <c r="AV60" i="1"/>
  <c r="AV67" i="1"/>
  <c r="AV74" i="1"/>
  <c r="AV87" i="1"/>
  <c r="AV76" i="1"/>
  <c r="AV61" i="1"/>
  <c r="AV94" i="1"/>
  <c r="G146" i="2"/>
  <c r="G142" i="2"/>
  <c r="G138" i="2"/>
  <c r="G134" i="2"/>
  <c r="G130" i="2"/>
  <c r="G126" i="2"/>
  <c r="G122" i="2"/>
  <c r="G118" i="2"/>
  <c r="G114" i="2"/>
  <c r="G145" i="2"/>
  <c r="G141" i="2"/>
  <c r="G137" i="2"/>
  <c r="G133" i="2"/>
  <c r="G129" i="2"/>
  <c r="G125" i="2"/>
  <c r="G121" i="2"/>
  <c r="G117" i="2"/>
  <c r="G113" i="2"/>
  <c r="G144" i="2"/>
  <c r="G140" i="2"/>
  <c r="G136" i="2"/>
  <c r="G132" i="2"/>
  <c r="G128" i="2"/>
  <c r="G124" i="2"/>
  <c r="G120" i="2"/>
  <c r="G116" i="2"/>
  <c r="G147" i="2"/>
  <c r="G143" i="2"/>
  <c r="G139" i="2"/>
  <c r="G135" i="2"/>
  <c r="G131" i="2"/>
  <c r="G127" i="2"/>
  <c r="G123" i="2"/>
  <c r="G119" i="2"/>
  <c r="G115" i="2"/>
  <c r="V146" i="2"/>
  <c r="V142" i="2"/>
  <c r="V138" i="2"/>
  <c r="V134" i="2"/>
  <c r="V130" i="2"/>
  <c r="V126" i="2"/>
  <c r="V122" i="2"/>
  <c r="V118" i="2"/>
  <c r="V114" i="2"/>
  <c r="V145" i="2"/>
  <c r="V141" i="2"/>
  <c r="V137" i="2"/>
  <c r="V133" i="2"/>
  <c r="V129" i="2"/>
  <c r="V125" i="2"/>
  <c r="V121" i="2"/>
  <c r="V117" i="2"/>
  <c r="V113" i="2"/>
  <c r="V144" i="2"/>
  <c r="V140" i="2"/>
  <c r="V136" i="2"/>
  <c r="V132" i="2"/>
  <c r="V128" i="2"/>
  <c r="V124" i="2"/>
  <c r="V120" i="2"/>
  <c r="V116" i="2"/>
  <c r="V147" i="2"/>
  <c r="V143" i="2"/>
  <c r="V139" i="2"/>
  <c r="V135" i="2"/>
  <c r="V131" i="2"/>
  <c r="V127" i="2"/>
  <c r="V123" i="2"/>
  <c r="V119" i="2"/>
  <c r="V115" i="2"/>
  <c r="AK145" i="2"/>
  <c r="AK141" i="2"/>
  <c r="AK137" i="2"/>
  <c r="AK133" i="2"/>
  <c r="AK129" i="2"/>
  <c r="AK125" i="2"/>
  <c r="AK121" i="2"/>
  <c r="AK117" i="2"/>
  <c r="AK113" i="2"/>
  <c r="AK144" i="2"/>
  <c r="AK140" i="2"/>
  <c r="AK136" i="2"/>
  <c r="AK132" i="2"/>
  <c r="AK128" i="2"/>
  <c r="AK124" i="2"/>
  <c r="AK120" i="2"/>
  <c r="AK116" i="2"/>
  <c r="AK147" i="2"/>
  <c r="AK143" i="2"/>
  <c r="AK139" i="2"/>
  <c r="AK135" i="2"/>
  <c r="AK131" i="2"/>
  <c r="AK127" i="2"/>
  <c r="AK123" i="2"/>
  <c r="AK119" i="2"/>
  <c r="AK115" i="2"/>
  <c r="AK146" i="2"/>
  <c r="AK142" i="2"/>
  <c r="AK138" i="2"/>
  <c r="AK134" i="2"/>
  <c r="AK130" i="2"/>
  <c r="AK126" i="2"/>
  <c r="AK122" i="2"/>
  <c r="AK118" i="2"/>
  <c r="AK114" i="2"/>
  <c r="AH146" i="2"/>
  <c r="AH143" i="2"/>
  <c r="AH140" i="2"/>
  <c r="AH137" i="2"/>
  <c r="AH134" i="2"/>
  <c r="AH131" i="2"/>
  <c r="AH128" i="2"/>
  <c r="AH125" i="2"/>
  <c r="AH122" i="2"/>
  <c r="AH119" i="2"/>
  <c r="AH116" i="2"/>
  <c r="AH113" i="2"/>
  <c r="AH145" i="2"/>
  <c r="AH142" i="2"/>
  <c r="AH139" i="2"/>
  <c r="AH136" i="2"/>
  <c r="AH133" i="2"/>
  <c r="AH130" i="2"/>
  <c r="AH127" i="2"/>
  <c r="AH124" i="2"/>
  <c r="AH121" i="2"/>
  <c r="AH118" i="2"/>
  <c r="AH115" i="2"/>
  <c r="AH147" i="2"/>
  <c r="AH144" i="2"/>
  <c r="AH141" i="2"/>
  <c r="AH138" i="2"/>
  <c r="AH135" i="2"/>
  <c r="AH132" i="2"/>
  <c r="AH129" i="2"/>
  <c r="AH126" i="2"/>
  <c r="AH123" i="2"/>
  <c r="AH120" i="2"/>
  <c r="AH117" i="2"/>
  <c r="AH114" i="2"/>
  <c r="AG147" i="2"/>
  <c r="AG135" i="2"/>
  <c r="AG123" i="2"/>
  <c r="AG142" i="2"/>
  <c r="AG130" i="2"/>
  <c r="AG118" i="2"/>
  <c r="AG115" i="2"/>
  <c r="AG137" i="2"/>
  <c r="AG125" i="2"/>
  <c r="AG113" i="2"/>
  <c r="AG144" i="2"/>
  <c r="AG132" i="2"/>
  <c r="AG120" i="2"/>
  <c r="AG139" i="2"/>
  <c r="AG127" i="2"/>
  <c r="AG146" i="2"/>
  <c r="AG134" i="2"/>
  <c r="AG122" i="2"/>
  <c r="AG141" i="2"/>
  <c r="AG129" i="2"/>
  <c r="AG117" i="2"/>
  <c r="AG136" i="2"/>
  <c r="AG124" i="2"/>
  <c r="AG143" i="2"/>
  <c r="AG131" i="2"/>
  <c r="AG119" i="2"/>
  <c r="AG138" i="2"/>
  <c r="AG126" i="2"/>
  <c r="AG114" i="2"/>
  <c r="AG145" i="2"/>
  <c r="AG133" i="2"/>
  <c r="AG121" i="2"/>
  <c r="AG140" i="2"/>
  <c r="AG128" i="2"/>
  <c r="AG116" i="2"/>
  <c r="AF147" i="2"/>
  <c r="AF145" i="2"/>
  <c r="AF143" i="2"/>
  <c r="AF141" i="2"/>
  <c r="AF139" i="2"/>
  <c r="AF137" i="2"/>
  <c r="AF135" i="2"/>
  <c r="AF133" i="2"/>
  <c r="AF131" i="2"/>
  <c r="AF129" i="2"/>
  <c r="AF127" i="2"/>
  <c r="AF125" i="2"/>
  <c r="AF123" i="2"/>
  <c r="AF121" i="2"/>
  <c r="AF119" i="2"/>
  <c r="AF117" i="2"/>
  <c r="AF115" i="2"/>
  <c r="AF113" i="2"/>
  <c r="AF146" i="2"/>
  <c r="AF144" i="2"/>
  <c r="AF142" i="2"/>
  <c r="AF140" i="2"/>
  <c r="AF138" i="2"/>
  <c r="AF136" i="2"/>
  <c r="AF134" i="2"/>
  <c r="AF132" i="2"/>
  <c r="AF130" i="2"/>
  <c r="AF128" i="2"/>
  <c r="AF126" i="2"/>
  <c r="AF124" i="2"/>
  <c r="AF122" i="2"/>
  <c r="AF120" i="2"/>
  <c r="AF118" i="2"/>
  <c r="AF116" i="2"/>
  <c r="AF114" i="2"/>
  <c r="AE139" i="2"/>
  <c r="AE127" i="2"/>
  <c r="AE115" i="2"/>
  <c r="AE144" i="2"/>
  <c r="AE132" i="2"/>
  <c r="AE120" i="2"/>
  <c r="AE137" i="2"/>
  <c r="AE125" i="2"/>
  <c r="AE113" i="2"/>
  <c r="AE142" i="2"/>
  <c r="AE130" i="2"/>
  <c r="AE118" i="2"/>
  <c r="AE147" i="2"/>
  <c r="AE135" i="2"/>
  <c r="AE123" i="2"/>
  <c r="AE140" i="2"/>
  <c r="AE128" i="2"/>
  <c r="AE116" i="2"/>
  <c r="AE145" i="2"/>
  <c r="AE133" i="2"/>
  <c r="AE121" i="2"/>
  <c r="AE138" i="2"/>
  <c r="AE126" i="2"/>
  <c r="AE114" i="2"/>
  <c r="AE143" i="2"/>
  <c r="AE131" i="2"/>
  <c r="AE119" i="2"/>
  <c r="AE136" i="2"/>
  <c r="AE124" i="2"/>
  <c r="AE141" i="2"/>
  <c r="AE129" i="2"/>
  <c r="AE117" i="2"/>
  <c r="AE146" i="2"/>
  <c r="AE134" i="2"/>
  <c r="AE122" i="2"/>
  <c r="AD146" i="2"/>
  <c r="AD143" i="2"/>
  <c r="AD140" i="2"/>
  <c r="AD137" i="2"/>
  <c r="AD134" i="2"/>
  <c r="AD131" i="2"/>
  <c r="AD128" i="2"/>
  <c r="AD125" i="2"/>
  <c r="AD122" i="2"/>
  <c r="AD119" i="2"/>
  <c r="AD116" i="2"/>
  <c r="AD113" i="2"/>
  <c r="AD147" i="2"/>
  <c r="AD144" i="2"/>
  <c r="AD141" i="2"/>
  <c r="AD138" i="2"/>
  <c r="AD135" i="2"/>
  <c r="AD132" i="2"/>
  <c r="AD129" i="2"/>
  <c r="AD126" i="2"/>
  <c r="AD123" i="2"/>
  <c r="AD120" i="2"/>
  <c r="AD117" i="2"/>
  <c r="AD114" i="2"/>
  <c r="AD145" i="2"/>
  <c r="AD142" i="2"/>
  <c r="AD139" i="2"/>
  <c r="AD136" i="2"/>
  <c r="AD133" i="2"/>
  <c r="AD130" i="2"/>
  <c r="AD127" i="2"/>
  <c r="AD124" i="2"/>
  <c r="AD121" i="2"/>
  <c r="AD118" i="2"/>
  <c r="AD115" i="2"/>
  <c r="AC145" i="2"/>
  <c r="AC141" i="2"/>
  <c r="AC137" i="2"/>
  <c r="AC133" i="2"/>
  <c r="AC129" i="2"/>
  <c r="AC125" i="2"/>
  <c r="AC121" i="2"/>
  <c r="AC117" i="2"/>
  <c r="AC113" i="2"/>
  <c r="AC146" i="2"/>
  <c r="AC142" i="2"/>
  <c r="AC138" i="2"/>
  <c r="AC134" i="2"/>
  <c r="AC130" i="2"/>
  <c r="AC126" i="2"/>
  <c r="AC122" i="2"/>
  <c r="AC118" i="2"/>
  <c r="AC114" i="2"/>
  <c r="AC147" i="2"/>
  <c r="AC143" i="2"/>
  <c r="AC139" i="2"/>
  <c r="AC135" i="2"/>
  <c r="AC131" i="2"/>
  <c r="AC127" i="2"/>
  <c r="AC123" i="2"/>
  <c r="AC119" i="2"/>
  <c r="AC115" i="2"/>
  <c r="AC144" i="2"/>
  <c r="AC140" i="2"/>
  <c r="AC136" i="2"/>
  <c r="AC132" i="2"/>
  <c r="AC128" i="2"/>
  <c r="AC124" i="2"/>
  <c r="AC120" i="2"/>
  <c r="AC116" i="2"/>
  <c r="AB142" i="2"/>
  <c r="AB136" i="2"/>
  <c r="AB130" i="2"/>
  <c r="AB124" i="2"/>
  <c r="AB118" i="2"/>
  <c r="AB143" i="2"/>
  <c r="AB137" i="2"/>
  <c r="AB131" i="2"/>
  <c r="AB125" i="2"/>
  <c r="AB119" i="2"/>
  <c r="AB113" i="2"/>
  <c r="AB144" i="2"/>
  <c r="AB138" i="2"/>
  <c r="AB132" i="2"/>
  <c r="AB126" i="2"/>
  <c r="AB120" i="2"/>
  <c r="AB114" i="2"/>
  <c r="AB145" i="2"/>
  <c r="AB139" i="2"/>
  <c r="AB133" i="2"/>
  <c r="AB127" i="2"/>
  <c r="AB121" i="2"/>
  <c r="AB115" i="2"/>
  <c r="AB146" i="2"/>
  <c r="AB140" i="2"/>
  <c r="AB134" i="2"/>
  <c r="AB128" i="2"/>
  <c r="AB122" i="2"/>
  <c r="AB116" i="2"/>
  <c r="AB147" i="2"/>
  <c r="AB141" i="2"/>
  <c r="AB135" i="2"/>
  <c r="AB129" i="2"/>
  <c r="AB123" i="2"/>
  <c r="AB117" i="2"/>
  <c r="AA147" i="2"/>
  <c r="AA135" i="2"/>
  <c r="AA123" i="2"/>
  <c r="AA136" i="2"/>
  <c r="AA124" i="2"/>
  <c r="AA137" i="2"/>
  <c r="AA125" i="2"/>
  <c r="AA113" i="2"/>
  <c r="AA138" i="2"/>
  <c r="AA126" i="2"/>
  <c r="AA114" i="2"/>
  <c r="AA139" i="2"/>
  <c r="AA127" i="2"/>
  <c r="AA115" i="2"/>
  <c r="AA140" i="2"/>
  <c r="AA128" i="2"/>
  <c r="AA116" i="2"/>
  <c r="AA141" i="2"/>
  <c r="AA129" i="2"/>
  <c r="AA117" i="2"/>
  <c r="AA142" i="2"/>
  <c r="AA130" i="2"/>
  <c r="AA118" i="2"/>
  <c r="AA143" i="2"/>
  <c r="AA131" i="2"/>
  <c r="AA119" i="2"/>
  <c r="AA144" i="2"/>
  <c r="AA132" i="2"/>
  <c r="AA120" i="2"/>
  <c r="AA145" i="2"/>
  <c r="AA133" i="2"/>
  <c r="AA121" i="2"/>
  <c r="AA146" i="2"/>
  <c r="AA134" i="2"/>
  <c r="AA122" i="2"/>
  <c r="Z117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8" i="2"/>
  <c r="Z116" i="2"/>
  <c r="Z114" i="2"/>
  <c r="Z115" i="2"/>
  <c r="Z119" i="2"/>
  <c r="Z113" i="2"/>
  <c r="Y140" i="2"/>
  <c r="Y128" i="2"/>
  <c r="Y116" i="2"/>
  <c r="Y139" i="2"/>
  <c r="Y127" i="2"/>
  <c r="Y115" i="2"/>
  <c r="Y138" i="2"/>
  <c r="Y126" i="2"/>
  <c r="Y114" i="2"/>
  <c r="Y137" i="2"/>
  <c r="Y125" i="2"/>
  <c r="Y113" i="2"/>
  <c r="Y136" i="2"/>
  <c r="Y124" i="2"/>
  <c r="Y147" i="2"/>
  <c r="Y135" i="2"/>
  <c r="Y123" i="2"/>
  <c r="Y146" i="2"/>
  <c r="Y134" i="2"/>
  <c r="Y122" i="2"/>
  <c r="Y145" i="2"/>
  <c r="Y133" i="2"/>
  <c r="Y121" i="2"/>
  <c r="Y144" i="2"/>
  <c r="Y132" i="2"/>
  <c r="Y120" i="2"/>
  <c r="Y143" i="2"/>
  <c r="Y131" i="2"/>
  <c r="Y119" i="2"/>
  <c r="Y142" i="2"/>
  <c r="Y130" i="2"/>
  <c r="Y118" i="2"/>
  <c r="Y141" i="2"/>
  <c r="Y129" i="2"/>
  <c r="Y117" i="2"/>
  <c r="X145" i="2"/>
  <c r="X139" i="2"/>
  <c r="X133" i="2"/>
  <c r="X127" i="2"/>
  <c r="X121" i="2"/>
  <c r="X115" i="2"/>
  <c r="X144" i="2"/>
  <c r="X138" i="2"/>
  <c r="X132" i="2"/>
  <c r="X126" i="2"/>
  <c r="X120" i="2"/>
  <c r="X114" i="2"/>
  <c r="X143" i="2"/>
  <c r="X137" i="2"/>
  <c r="X131" i="2"/>
  <c r="X125" i="2"/>
  <c r="X119" i="2"/>
  <c r="X113" i="2"/>
  <c r="X142" i="2"/>
  <c r="X136" i="2"/>
  <c r="X130" i="2"/>
  <c r="X124" i="2"/>
  <c r="X118" i="2"/>
  <c r="X147" i="2"/>
  <c r="X141" i="2"/>
  <c r="X135" i="2"/>
  <c r="X129" i="2"/>
  <c r="X123" i="2"/>
  <c r="X117" i="2"/>
  <c r="X146" i="2"/>
  <c r="X140" i="2"/>
  <c r="X134" i="2"/>
  <c r="X128" i="2"/>
  <c r="X122" i="2"/>
  <c r="X116" i="2"/>
  <c r="W146" i="2"/>
  <c r="W142" i="2"/>
  <c r="W138" i="2"/>
  <c r="W134" i="2"/>
  <c r="W130" i="2"/>
  <c r="W126" i="2"/>
  <c r="W122" i="2"/>
  <c r="W118" i="2"/>
  <c r="W114" i="2"/>
  <c r="W145" i="2"/>
  <c r="W141" i="2"/>
  <c r="W137" i="2"/>
  <c r="W133" i="2"/>
  <c r="W129" i="2"/>
  <c r="W125" i="2"/>
  <c r="W121" i="2"/>
  <c r="W117" i="2"/>
  <c r="W113" i="2"/>
  <c r="W144" i="2"/>
  <c r="W140" i="2"/>
  <c r="W136" i="2"/>
  <c r="W132" i="2"/>
  <c r="W128" i="2"/>
  <c r="W124" i="2"/>
  <c r="W120" i="2"/>
  <c r="W116" i="2"/>
  <c r="W147" i="2"/>
  <c r="W143" i="2"/>
  <c r="W139" i="2"/>
  <c r="W135" i="2"/>
  <c r="W131" i="2"/>
  <c r="W127" i="2"/>
  <c r="W123" i="2"/>
  <c r="W119" i="2"/>
  <c r="W115" i="2"/>
  <c r="U147" i="2"/>
  <c r="U144" i="2"/>
  <c r="U141" i="2"/>
  <c r="U138" i="2"/>
  <c r="U135" i="2"/>
  <c r="U132" i="2"/>
  <c r="U129" i="2"/>
  <c r="U126" i="2"/>
  <c r="U123" i="2"/>
  <c r="U120" i="2"/>
  <c r="U117" i="2"/>
  <c r="U114" i="2"/>
  <c r="U146" i="2"/>
  <c r="U143" i="2"/>
  <c r="U140" i="2"/>
  <c r="U137" i="2"/>
  <c r="U134" i="2"/>
  <c r="U131" i="2"/>
  <c r="U128" i="2"/>
  <c r="U125" i="2"/>
  <c r="U122" i="2"/>
  <c r="U119" i="2"/>
  <c r="U116" i="2"/>
  <c r="U113" i="2"/>
  <c r="U145" i="2"/>
  <c r="U142" i="2"/>
  <c r="U139" i="2"/>
  <c r="U136" i="2"/>
  <c r="U133" i="2"/>
  <c r="U130" i="2"/>
  <c r="U127" i="2"/>
  <c r="U124" i="2"/>
  <c r="U121" i="2"/>
  <c r="U118" i="2"/>
  <c r="U115" i="2"/>
  <c r="T136" i="2"/>
  <c r="T124" i="2"/>
  <c r="T143" i="2"/>
  <c r="T131" i="2"/>
  <c r="T119" i="2"/>
  <c r="T138" i="2"/>
  <c r="T126" i="2"/>
  <c r="T114" i="2"/>
  <c r="T145" i="2"/>
  <c r="T133" i="2"/>
  <c r="T121" i="2"/>
  <c r="T140" i="2"/>
  <c r="T128" i="2"/>
  <c r="T116" i="2"/>
  <c r="T147" i="2"/>
  <c r="T135" i="2"/>
  <c r="T123" i="2"/>
  <c r="T117" i="2"/>
  <c r="T142" i="2"/>
  <c r="T130" i="2"/>
  <c r="T118" i="2"/>
  <c r="T137" i="2"/>
  <c r="T125" i="2"/>
  <c r="T113" i="2"/>
  <c r="T141" i="2"/>
  <c r="T144" i="2"/>
  <c r="T132" i="2"/>
  <c r="T120" i="2"/>
  <c r="T139" i="2"/>
  <c r="T127" i="2"/>
  <c r="T115" i="2"/>
  <c r="T146" i="2"/>
  <c r="T134" i="2"/>
  <c r="T122" i="2"/>
  <c r="T129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R138" i="2"/>
  <c r="R126" i="2"/>
  <c r="R114" i="2"/>
  <c r="R143" i="2"/>
  <c r="R131" i="2"/>
  <c r="R119" i="2"/>
  <c r="R136" i="2"/>
  <c r="R124" i="2"/>
  <c r="R141" i="2"/>
  <c r="R129" i="2"/>
  <c r="R117" i="2"/>
  <c r="R146" i="2"/>
  <c r="R134" i="2"/>
  <c r="R122" i="2"/>
  <c r="R139" i="2"/>
  <c r="R127" i="2"/>
  <c r="R115" i="2"/>
  <c r="R144" i="2"/>
  <c r="R132" i="2"/>
  <c r="R120" i="2"/>
  <c r="R137" i="2"/>
  <c r="R125" i="2"/>
  <c r="R113" i="2"/>
  <c r="R142" i="2"/>
  <c r="R130" i="2"/>
  <c r="R118" i="2"/>
  <c r="R147" i="2"/>
  <c r="R135" i="2"/>
  <c r="R123" i="2"/>
  <c r="R140" i="2"/>
  <c r="R128" i="2"/>
  <c r="R116" i="2"/>
  <c r="R145" i="2"/>
  <c r="R133" i="2"/>
  <c r="R121" i="2"/>
  <c r="Q145" i="2"/>
  <c r="Q142" i="2"/>
  <c r="Q139" i="2"/>
  <c r="Q136" i="2"/>
  <c r="Q133" i="2"/>
  <c r="Q130" i="2"/>
  <c r="Q127" i="2"/>
  <c r="Q124" i="2"/>
  <c r="Q121" i="2"/>
  <c r="Q118" i="2"/>
  <c r="Q115" i="2"/>
  <c r="Q146" i="2"/>
  <c r="Q143" i="2"/>
  <c r="Q140" i="2"/>
  <c r="Q137" i="2"/>
  <c r="Q134" i="2"/>
  <c r="Q131" i="2"/>
  <c r="Q128" i="2"/>
  <c r="Q125" i="2"/>
  <c r="Q122" i="2"/>
  <c r="Q119" i="2"/>
  <c r="Q116" i="2"/>
  <c r="Q113" i="2"/>
  <c r="Q147" i="2"/>
  <c r="Q144" i="2"/>
  <c r="Q141" i="2"/>
  <c r="Q138" i="2"/>
  <c r="Q135" i="2"/>
  <c r="Q132" i="2"/>
  <c r="Q129" i="2"/>
  <c r="Q126" i="2"/>
  <c r="Q123" i="2"/>
  <c r="Q120" i="2"/>
  <c r="Q117" i="2"/>
  <c r="Q114" i="2"/>
  <c r="P147" i="2"/>
  <c r="P143" i="2"/>
  <c r="P139" i="2"/>
  <c r="P135" i="2"/>
  <c r="P131" i="2"/>
  <c r="P127" i="2"/>
  <c r="P123" i="2"/>
  <c r="P119" i="2"/>
  <c r="P115" i="2"/>
  <c r="P144" i="2"/>
  <c r="P140" i="2"/>
  <c r="P136" i="2"/>
  <c r="P132" i="2"/>
  <c r="P128" i="2"/>
  <c r="P124" i="2"/>
  <c r="P120" i="2"/>
  <c r="P116" i="2"/>
  <c r="P145" i="2"/>
  <c r="P141" i="2"/>
  <c r="P137" i="2"/>
  <c r="P133" i="2"/>
  <c r="P129" i="2"/>
  <c r="P125" i="2"/>
  <c r="P121" i="2"/>
  <c r="P117" i="2"/>
  <c r="P113" i="2"/>
  <c r="P146" i="2"/>
  <c r="P142" i="2"/>
  <c r="P138" i="2"/>
  <c r="P134" i="2"/>
  <c r="P130" i="2"/>
  <c r="P126" i="2"/>
  <c r="P122" i="2"/>
  <c r="P118" i="2"/>
  <c r="P114" i="2"/>
  <c r="O146" i="2"/>
  <c r="O140" i="2"/>
  <c r="O134" i="2"/>
  <c r="O128" i="2"/>
  <c r="O122" i="2"/>
  <c r="O116" i="2"/>
  <c r="O147" i="2"/>
  <c r="O141" i="2"/>
  <c r="O135" i="2"/>
  <c r="O129" i="2"/>
  <c r="O123" i="2"/>
  <c r="O117" i="2"/>
  <c r="O142" i="2"/>
  <c r="O136" i="2"/>
  <c r="O130" i="2"/>
  <c r="O124" i="2"/>
  <c r="O118" i="2"/>
  <c r="O143" i="2"/>
  <c r="O137" i="2"/>
  <c r="O131" i="2"/>
  <c r="O125" i="2"/>
  <c r="O119" i="2"/>
  <c r="O113" i="2"/>
  <c r="O144" i="2"/>
  <c r="O138" i="2"/>
  <c r="O132" i="2"/>
  <c r="O126" i="2"/>
  <c r="O120" i="2"/>
  <c r="O114" i="2"/>
  <c r="O145" i="2"/>
  <c r="O139" i="2"/>
  <c r="O133" i="2"/>
  <c r="O127" i="2"/>
  <c r="O121" i="2"/>
  <c r="O115" i="2"/>
  <c r="N141" i="2"/>
  <c r="N129" i="2"/>
  <c r="N117" i="2"/>
  <c r="N142" i="2"/>
  <c r="N130" i="2"/>
  <c r="N118" i="2"/>
  <c r="N143" i="2"/>
  <c r="N131" i="2"/>
  <c r="N119" i="2"/>
  <c r="N144" i="2"/>
  <c r="N132" i="2"/>
  <c r="N120" i="2"/>
  <c r="N145" i="2"/>
  <c r="N133" i="2"/>
  <c r="N121" i="2"/>
  <c r="N146" i="2"/>
  <c r="N134" i="2"/>
  <c r="N122" i="2"/>
  <c r="N147" i="2"/>
  <c r="N135" i="2"/>
  <c r="N123" i="2"/>
  <c r="N136" i="2"/>
  <c r="N124" i="2"/>
  <c r="N137" i="2"/>
  <c r="N125" i="2"/>
  <c r="N113" i="2"/>
  <c r="N138" i="2"/>
  <c r="N126" i="2"/>
  <c r="N114" i="2"/>
  <c r="N139" i="2"/>
  <c r="N127" i="2"/>
  <c r="N115" i="2"/>
  <c r="N140" i="2"/>
  <c r="N128" i="2"/>
  <c r="N116" i="2"/>
  <c r="M125" i="2"/>
  <c r="M124" i="2"/>
  <c r="M120" i="2"/>
  <c r="M118" i="2"/>
  <c r="M113" i="2"/>
  <c r="M121" i="2"/>
  <c r="M115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7" i="2"/>
  <c r="M126" i="2"/>
  <c r="M123" i="2"/>
  <c r="M122" i="2"/>
  <c r="M116" i="2"/>
  <c r="M128" i="2"/>
  <c r="M119" i="2"/>
  <c r="M117" i="2"/>
  <c r="M114" i="2"/>
  <c r="L146" i="2"/>
  <c r="L134" i="2"/>
  <c r="L122" i="2"/>
  <c r="L145" i="2"/>
  <c r="L133" i="2"/>
  <c r="L121" i="2"/>
  <c r="L144" i="2"/>
  <c r="L132" i="2"/>
  <c r="L120" i="2"/>
  <c r="L143" i="2"/>
  <c r="L131" i="2"/>
  <c r="L119" i="2"/>
  <c r="L142" i="2"/>
  <c r="L130" i="2"/>
  <c r="L118" i="2"/>
  <c r="L141" i="2"/>
  <c r="L129" i="2"/>
  <c r="L117" i="2"/>
  <c r="L140" i="2"/>
  <c r="L128" i="2"/>
  <c r="L116" i="2"/>
  <c r="L139" i="2"/>
  <c r="L127" i="2"/>
  <c r="L115" i="2"/>
  <c r="L138" i="2"/>
  <c r="L126" i="2"/>
  <c r="L114" i="2"/>
  <c r="L137" i="2"/>
  <c r="L125" i="2"/>
  <c r="L113" i="2"/>
  <c r="L136" i="2"/>
  <c r="L124" i="2"/>
  <c r="L147" i="2"/>
  <c r="L135" i="2"/>
  <c r="L123" i="2"/>
  <c r="K142" i="2"/>
  <c r="K136" i="2"/>
  <c r="K130" i="2"/>
  <c r="K124" i="2"/>
  <c r="K118" i="2"/>
  <c r="K147" i="2"/>
  <c r="K141" i="2"/>
  <c r="K135" i="2"/>
  <c r="K129" i="2"/>
  <c r="K123" i="2"/>
  <c r="K117" i="2"/>
  <c r="K146" i="2"/>
  <c r="K140" i="2"/>
  <c r="K134" i="2"/>
  <c r="K128" i="2"/>
  <c r="K122" i="2"/>
  <c r="K116" i="2"/>
  <c r="K145" i="2"/>
  <c r="K139" i="2"/>
  <c r="K133" i="2"/>
  <c r="K127" i="2"/>
  <c r="K121" i="2"/>
  <c r="K115" i="2"/>
  <c r="K144" i="2"/>
  <c r="K138" i="2"/>
  <c r="K132" i="2"/>
  <c r="K126" i="2"/>
  <c r="K120" i="2"/>
  <c r="K114" i="2"/>
  <c r="K143" i="2"/>
  <c r="K137" i="2"/>
  <c r="K131" i="2"/>
  <c r="K125" i="2"/>
  <c r="K119" i="2"/>
  <c r="K113" i="2"/>
  <c r="J144" i="2"/>
  <c r="J140" i="2"/>
  <c r="J136" i="2"/>
  <c r="J132" i="2"/>
  <c r="J128" i="2"/>
  <c r="J124" i="2"/>
  <c r="J120" i="2"/>
  <c r="J116" i="2"/>
  <c r="J147" i="2"/>
  <c r="J143" i="2"/>
  <c r="J139" i="2"/>
  <c r="J135" i="2"/>
  <c r="J131" i="2"/>
  <c r="J127" i="2"/>
  <c r="J123" i="2"/>
  <c r="J119" i="2"/>
  <c r="J115" i="2"/>
  <c r="J146" i="2"/>
  <c r="J142" i="2"/>
  <c r="J138" i="2"/>
  <c r="J134" i="2"/>
  <c r="J130" i="2"/>
  <c r="J126" i="2"/>
  <c r="J122" i="2"/>
  <c r="J118" i="2"/>
  <c r="J114" i="2"/>
  <c r="J145" i="2"/>
  <c r="J141" i="2"/>
  <c r="J137" i="2"/>
  <c r="J133" i="2"/>
  <c r="J129" i="2"/>
  <c r="J125" i="2"/>
  <c r="J121" i="2"/>
  <c r="J117" i="2"/>
  <c r="J113" i="2"/>
  <c r="I145" i="2"/>
  <c r="I142" i="2"/>
  <c r="I139" i="2"/>
  <c r="I136" i="2"/>
  <c r="I133" i="2"/>
  <c r="I130" i="2"/>
  <c r="I127" i="2"/>
  <c r="I124" i="2"/>
  <c r="I121" i="2"/>
  <c r="I118" i="2"/>
  <c r="I115" i="2"/>
  <c r="I147" i="2"/>
  <c r="I144" i="2"/>
  <c r="I141" i="2"/>
  <c r="I138" i="2"/>
  <c r="I135" i="2"/>
  <c r="I132" i="2"/>
  <c r="I129" i="2"/>
  <c r="I126" i="2"/>
  <c r="I123" i="2"/>
  <c r="I120" i="2"/>
  <c r="I117" i="2"/>
  <c r="I114" i="2"/>
  <c r="I146" i="2"/>
  <c r="I143" i="2"/>
  <c r="I140" i="2"/>
  <c r="I137" i="2"/>
  <c r="I134" i="2"/>
  <c r="I131" i="2"/>
  <c r="I128" i="2"/>
  <c r="I125" i="2"/>
  <c r="I122" i="2"/>
  <c r="I119" i="2"/>
  <c r="I116" i="2"/>
  <c r="I113" i="2"/>
  <c r="H144" i="2"/>
  <c r="H132" i="2"/>
  <c r="H120" i="2"/>
  <c r="H139" i="2"/>
  <c r="H127" i="2"/>
  <c r="H115" i="2"/>
  <c r="H146" i="2"/>
  <c r="H134" i="2"/>
  <c r="H122" i="2"/>
  <c r="H141" i="2"/>
  <c r="H129" i="2"/>
  <c r="H117" i="2"/>
  <c r="H136" i="2"/>
  <c r="H124" i="2"/>
  <c r="H143" i="2"/>
  <c r="H131" i="2"/>
  <c r="H119" i="2"/>
  <c r="H138" i="2"/>
  <c r="H126" i="2"/>
  <c r="H114" i="2"/>
  <c r="H145" i="2"/>
  <c r="H133" i="2"/>
  <c r="H121" i="2"/>
  <c r="H140" i="2"/>
  <c r="H128" i="2"/>
  <c r="H116" i="2"/>
  <c r="H147" i="2"/>
  <c r="H135" i="2"/>
  <c r="H123" i="2"/>
  <c r="H142" i="2"/>
  <c r="H130" i="2"/>
  <c r="H118" i="2"/>
  <c r="H137" i="2"/>
  <c r="H125" i="2"/>
  <c r="H113" i="2"/>
  <c r="F147" i="2"/>
  <c r="F145" i="2"/>
  <c r="F143" i="2"/>
  <c r="F141" i="2"/>
  <c r="F139" i="2"/>
  <c r="F137" i="2"/>
  <c r="F135" i="2"/>
  <c r="F133" i="2"/>
  <c r="F131" i="2"/>
  <c r="F129" i="2"/>
  <c r="F127" i="2"/>
  <c r="F125" i="2"/>
  <c r="F123" i="2"/>
  <c r="F121" i="2"/>
  <c r="F119" i="2"/>
  <c r="F117" i="2"/>
  <c r="F115" i="2"/>
  <c r="F113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E138" i="2"/>
  <c r="E126" i="2"/>
  <c r="E114" i="2"/>
  <c r="E137" i="2"/>
  <c r="E125" i="2"/>
  <c r="E136" i="2"/>
  <c r="E124" i="2"/>
  <c r="E147" i="2"/>
  <c r="E135" i="2"/>
  <c r="E123" i="2"/>
  <c r="E146" i="2"/>
  <c r="E134" i="2"/>
  <c r="E122" i="2"/>
  <c r="E145" i="2"/>
  <c r="E133" i="2"/>
  <c r="E121" i="2"/>
  <c r="E144" i="2"/>
  <c r="E132" i="2"/>
  <c r="E120" i="2"/>
  <c r="E143" i="2"/>
  <c r="E131" i="2"/>
  <c r="E119" i="2"/>
  <c r="E142" i="2"/>
  <c r="E130" i="2"/>
  <c r="E118" i="2"/>
  <c r="E141" i="2"/>
  <c r="E129" i="2"/>
  <c r="E117" i="2"/>
  <c r="E140" i="2"/>
  <c r="E128" i="2"/>
  <c r="E116" i="2"/>
  <c r="E139" i="2"/>
  <c r="E127" i="2"/>
  <c r="E115" i="2"/>
  <c r="AI143" i="2"/>
  <c r="AI131" i="2"/>
  <c r="AI119" i="2"/>
  <c r="AI136" i="2"/>
  <c r="AI124" i="2"/>
  <c r="AI141" i="2"/>
  <c r="AI129" i="2"/>
  <c r="AI117" i="2"/>
  <c r="AI146" i="2"/>
  <c r="AI134" i="2"/>
  <c r="AI122" i="2"/>
  <c r="AI113" i="2"/>
  <c r="AI139" i="2"/>
  <c r="AI127" i="2"/>
  <c r="AI115" i="2"/>
  <c r="AI144" i="2"/>
  <c r="AI132" i="2"/>
  <c r="AI120" i="2"/>
  <c r="AI137" i="2"/>
  <c r="AI125" i="2"/>
  <c r="AI142" i="2"/>
  <c r="AI130" i="2"/>
  <c r="AI118" i="2"/>
  <c r="AI145" i="2"/>
  <c r="AI121" i="2"/>
  <c r="AI138" i="2"/>
  <c r="AI114" i="2"/>
  <c r="AI147" i="2"/>
  <c r="AI135" i="2"/>
  <c r="AI123" i="2"/>
  <c r="AI140" i="2"/>
  <c r="AI128" i="2"/>
  <c r="AI116" i="2"/>
  <c r="AI133" i="2"/>
  <c r="AI126" i="2"/>
  <c r="AJ145" i="2"/>
  <c r="AJ142" i="2"/>
  <c r="AJ139" i="2"/>
  <c r="AJ136" i="2"/>
  <c r="AJ133" i="2"/>
  <c r="AJ130" i="2"/>
  <c r="AJ124" i="2"/>
  <c r="AJ118" i="2"/>
  <c r="AJ146" i="2"/>
  <c r="AJ143" i="2"/>
  <c r="AJ140" i="2"/>
  <c r="AJ137" i="2"/>
  <c r="AJ134" i="2"/>
  <c r="AJ131" i="2"/>
  <c r="AJ128" i="2"/>
  <c r="AJ125" i="2"/>
  <c r="AJ122" i="2"/>
  <c r="AJ119" i="2"/>
  <c r="AJ116" i="2"/>
  <c r="AJ113" i="2"/>
  <c r="AJ127" i="2"/>
  <c r="AJ115" i="2"/>
  <c r="AJ121" i="2"/>
  <c r="AJ147" i="2"/>
  <c r="AJ144" i="2"/>
  <c r="AJ141" i="2"/>
  <c r="AJ138" i="2"/>
  <c r="AJ135" i="2"/>
  <c r="AJ132" i="2"/>
  <c r="AJ129" i="2"/>
  <c r="AJ126" i="2"/>
  <c r="AJ123" i="2"/>
  <c r="AJ120" i="2"/>
  <c r="AJ117" i="2"/>
  <c r="AJ114" i="2"/>
  <c r="AW15" i="1"/>
  <c r="AW14" i="1"/>
  <c r="AW13" i="1"/>
  <c r="AW12" i="1"/>
  <c r="AW11" i="1"/>
  <c r="AW10" i="1"/>
  <c r="AW9" i="1"/>
  <c r="AW8" i="1"/>
  <c r="AW7" i="1"/>
  <c r="AW6" i="1"/>
  <c r="AU6" i="1"/>
  <c r="AV6" i="1" s="1"/>
  <c r="AK149" i="2" l="1"/>
  <c r="AK150" i="2" s="1"/>
  <c r="G149" i="2"/>
  <c r="G150" i="2" s="1"/>
  <c r="V149" i="2"/>
  <c r="V150" i="2" s="1"/>
  <c r="AH149" i="2"/>
  <c r="AH150" i="2" s="1"/>
  <c r="AG149" i="2"/>
  <c r="AG150" i="2" s="1"/>
  <c r="AF149" i="2"/>
  <c r="AF150" i="2" s="1"/>
  <c r="AE149" i="2"/>
  <c r="AE150" i="2" s="1"/>
  <c r="AD149" i="2"/>
  <c r="AD150" i="2" s="1"/>
  <c r="AC149" i="2"/>
  <c r="AC150" i="2" s="1"/>
  <c r="AB149" i="2"/>
  <c r="AB150" i="2" s="1"/>
  <c r="AA149" i="2"/>
  <c r="AA150" i="2" s="1"/>
  <c r="Z149" i="2"/>
  <c r="Z150" i="2" s="1"/>
  <c r="Y149" i="2"/>
  <c r="Y150" i="2" s="1"/>
  <c r="X149" i="2"/>
  <c r="X150" i="2" s="1"/>
  <c r="W149" i="2"/>
  <c r="W150" i="2" s="1"/>
  <c r="U149" i="2"/>
  <c r="U150" i="2" s="1"/>
  <c r="T149" i="2"/>
  <c r="T150" i="2" s="1"/>
  <c r="S149" i="2"/>
  <c r="S150" i="2" s="1"/>
  <c r="R149" i="2"/>
  <c r="R150" i="2" s="1"/>
  <c r="Q149" i="2"/>
  <c r="Q150" i="2" s="1"/>
  <c r="P149" i="2"/>
  <c r="P150" i="2" s="1"/>
  <c r="O149" i="2"/>
  <c r="O150" i="2" s="1"/>
  <c r="N149" i="2"/>
  <c r="N150" i="2" s="1"/>
  <c r="M149" i="2"/>
  <c r="M150" i="2" s="1"/>
  <c r="L149" i="2"/>
  <c r="L150" i="2" s="1"/>
  <c r="K149" i="2"/>
  <c r="K150" i="2" s="1"/>
  <c r="J149" i="2"/>
  <c r="J150" i="2" s="1"/>
  <c r="I149" i="2"/>
  <c r="I150" i="2" s="1"/>
  <c r="H149" i="2"/>
  <c r="H150" i="2" s="1"/>
  <c r="F149" i="2"/>
  <c r="F150" i="2" s="1"/>
  <c r="E149" i="2"/>
  <c r="E150" i="2" s="1"/>
  <c r="AI149" i="2"/>
  <c r="AI150" i="2" s="1"/>
  <c r="AJ149" i="2"/>
  <c r="AJ150" i="2" s="1"/>
  <c r="AU52" i="1"/>
  <c r="AU51" i="1"/>
  <c r="AU50" i="1"/>
  <c r="AU48" i="1"/>
  <c r="AU47" i="1"/>
  <c r="AU46" i="1"/>
  <c r="AV46" i="1" s="1"/>
  <c r="AU45" i="1"/>
  <c r="AV45" i="1" s="1"/>
  <c r="AU44" i="1"/>
  <c r="AV44" i="1" s="1"/>
  <c r="AU43" i="1"/>
  <c r="AU42" i="1"/>
  <c r="AV42" i="1" s="1"/>
  <c r="AU41" i="1"/>
  <c r="AV41" i="1" s="1"/>
  <c r="AU40" i="1"/>
  <c r="AV40" i="1" s="1"/>
  <c r="AU39" i="1"/>
  <c r="AU38" i="1"/>
  <c r="AU37" i="1"/>
  <c r="AV37" i="1" s="1"/>
  <c r="AU36" i="1"/>
  <c r="AV36" i="1" s="1"/>
  <c r="AU35" i="1"/>
  <c r="AU34" i="1"/>
  <c r="AV34" i="1" s="1"/>
  <c r="AU33" i="1"/>
  <c r="AV33" i="1" s="1"/>
  <c r="AU32" i="1"/>
  <c r="AV32" i="1" s="1"/>
  <c r="AU31" i="1"/>
  <c r="AU30" i="1"/>
  <c r="AV30" i="1" s="1"/>
  <c r="AU29" i="1"/>
  <c r="AU28" i="1"/>
  <c r="AV28" i="1" s="1"/>
  <c r="AU27" i="1"/>
  <c r="AV26" i="1"/>
  <c r="AU25" i="1"/>
  <c r="AV25" i="1" s="1"/>
  <c r="AU24" i="1"/>
  <c r="AV24" i="1" s="1"/>
  <c r="AU23" i="1"/>
  <c r="AV23" i="1" s="1"/>
  <c r="AU22" i="1"/>
  <c r="AV22" i="1" s="1"/>
  <c r="AU20" i="1"/>
  <c r="AV20" i="1" s="1"/>
  <c r="AU19" i="1"/>
  <c r="AV19" i="1" s="1"/>
  <c r="AU18" i="1"/>
  <c r="AV18" i="1" s="1"/>
  <c r="AV17" i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AU7" i="1"/>
  <c r="AV7" i="1" s="1"/>
  <c r="AS37" i="1"/>
  <c r="AS36" i="1"/>
  <c r="AS35" i="1"/>
  <c r="AS34" i="1"/>
  <c r="AS33" i="1"/>
  <c r="AS32" i="1"/>
  <c r="AS30" i="1"/>
  <c r="AS31" i="1"/>
  <c r="AS29" i="1"/>
  <c r="AS28" i="1"/>
  <c r="AS27" i="1"/>
  <c r="AS26" i="1"/>
  <c r="AS25" i="1"/>
  <c r="AS24" i="1"/>
  <c r="AS23" i="1"/>
  <c r="AS22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C6" i="1"/>
  <c r="AV29" i="1" l="1"/>
  <c r="AV48" i="1"/>
  <c r="AV51" i="1"/>
  <c r="AV52" i="1"/>
  <c r="C7" i="1"/>
  <c r="C6" i="2"/>
  <c r="AU6" i="2" s="1"/>
  <c r="AV6" i="2" s="1"/>
  <c r="AV38" i="1"/>
  <c r="AV50" i="1"/>
  <c r="AV27" i="1"/>
  <c r="AV35" i="1"/>
  <c r="AV43" i="1"/>
  <c r="AV31" i="1"/>
  <c r="AV39" i="1"/>
  <c r="AV47" i="1"/>
  <c r="C8" i="1" l="1"/>
  <c r="C9" i="1" l="1"/>
  <c r="C10" i="1" l="1"/>
  <c r="C11" i="1" l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1" i="1" l="1"/>
  <c r="C42" i="1" l="1"/>
  <c r="C43" i="1" l="1"/>
  <c r="C44" i="1" l="1"/>
  <c r="C45" i="1" l="1"/>
  <c r="C46" i="1" l="1"/>
  <c r="C47" i="1" l="1"/>
  <c r="C48" i="1" l="1"/>
  <c r="C49" i="1" l="1"/>
  <c r="C50" i="1" l="1"/>
  <c r="C51" i="1" l="1"/>
  <c r="C52" i="1" l="1"/>
  <c r="C53" i="1" l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</calcChain>
</file>

<file path=xl/sharedStrings.xml><?xml version="1.0" encoding="utf-8"?>
<sst xmlns="http://schemas.openxmlformats.org/spreadsheetml/2006/main" count="1964" uniqueCount="160">
  <si>
    <t>Docente</t>
  </si>
  <si>
    <t>Classi</t>
  </si>
  <si>
    <t>1AG</t>
  </si>
  <si>
    <t>1AL</t>
  </si>
  <si>
    <t>1AT</t>
  </si>
  <si>
    <t>1BG</t>
  </si>
  <si>
    <t>1BT</t>
  </si>
  <si>
    <t>1CG</t>
  </si>
  <si>
    <t>1DG</t>
  </si>
  <si>
    <t>2AG</t>
  </si>
  <si>
    <t>2AL</t>
  </si>
  <si>
    <t>2AT</t>
  </si>
  <si>
    <t>2BG</t>
  </si>
  <si>
    <t>2BT</t>
  </si>
  <si>
    <t>2CG</t>
  </si>
  <si>
    <t>2DG</t>
  </si>
  <si>
    <t>3AG</t>
  </si>
  <si>
    <t>3AL</t>
  </si>
  <si>
    <t>3AT</t>
  </si>
  <si>
    <t>3BG</t>
  </si>
  <si>
    <t>3CG</t>
  </si>
  <si>
    <t>3DG</t>
  </si>
  <si>
    <t>4AG</t>
  </si>
  <si>
    <t>4AL</t>
  </si>
  <si>
    <t>4AT</t>
  </si>
  <si>
    <t>4BG</t>
  </si>
  <si>
    <t>4CG</t>
  </si>
  <si>
    <t>5AG</t>
  </si>
  <si>
    <t>5AL</t>
  </si>
  <si>
    <t>5AT</t>
  </si>
  <si>
    <t>5BG</t>
  </si>
  <si>
    <t>5CG</t>
  </si>
  <si>
    <t>Venerdì</t>
  </si>
  <si>
    <t>Sabato</t>
  </si>
  <si>
    <t>Lunedì</t>
  </si>
  <si>
    <t>Martedì</t>
  </si>
  <si>
    <t>Mercoledì</t>
  </si>
  <si>
    <t>Giovedì</t>
  </si>
  <si>
    <t>Ore/Doc.</t>
  </si>
  <si>
    <t>Caria Alberto</t>
  </si>
  <si>
    <t>Cirigliano Antonio</t>
  </si>
  <si>
    <t>Longfils Davide</t>
  </si>
  <si>
    <t>Pedicini Eleonora</t>
  </si>
  <si>
    <t>Rodolfi Marco</t>
  </si>
  <si>
    <t>Veronesi Annalisa</t>
  </si>
  <si>
    <t>Beduschi Mario</t>
  </si>
  <si>
    <t>Benini Carlo</t>
  </si>
  <si>
    <t>Bertoni Stefano</t>
  </si>
  <si>
    <t>Bettoni Ivana</t>
  </si>
  <si>
    <t>Bombonati Gianni</t>
  </si>
  <si>
    <t>Bonisoli Maria Cristina</t>
  </si>
  <si>
    <t>Bonora Marco</t>
  </si>
  <si>
    <t>Cerchiari Federica</t>
  </si>
  <si>
    <t>Cuomo Paolo</t>
  </si>
  <si>
    <t>Gatti Edmondo</t>
  </si>
  <si>
    <t>Goffredi Angelo</t>
  </si>
  <si>
    <t>La Fortezza Alessandro</t>
  </si>
  <si>
    <t>Mantineo Alessandro</t>
  </si>
  <si>
    <t>Marchi Mauro</t>
  </si>
  <si>
    <t>Mozzanega Annamaria</t>
  </si>
  <si>
    <t>Pavesi Paolo</t>
  </si>
  <si>
    <t>Petrelli Maria Luisa</t>
  </si>
  <si>
    <t>Pierfelice Valentina</t>
  </si>
  <si>
    <t>Puglisi Valentina</t>
  </si>
  <si>
    <t>Tollini Francesca</t>
  </si>
  <si>
    <t>Travertino Grande Romina</t>
  </si>
  <si>
    <t>Vigna Alessandra</t>
  </si>
  <si>
    <t>D'Ingianna Luisa</t>
  </si>
  <si>
    <t>4DG</t>
  </si>
  <si>
    <t>Billo Gianluca</t>
  </si>
  <si>
    <t>3BT</t>
  </si>
  <si>
    <t>Di Nardo Guido</t>
  </si>
  <si>
    <t>Caleffi Riccardo</t>
  </si>
  <si>
    <t>ZZZ_Previdi Nicola</t>
  </si>
  <si>
    <t>ZZZ_Cavallaro Michele</t>
  </si>
  <si>
    <t>ZZZ_Grasso Orazio</t>
  </si>
  <si>
    <t>Calcagno Ermelinda Claudia</t>
  </si>
  <si>
    <t>Luisi Pierluigi</t>
  </si>
  <si>
    <t>ZZZ_Rosa Giacomo</t>
  </si>
  <si>
    <t>ZZZ_Pipitone Stefania</t>
  </si>
  <si>
    <t>ZZZ_Ferrante Filippo</t>
  </si>
  <si>
    <t>Baboni Anna</t>
  </si>
  <si>
    <t>Ciccazzo Palmina</t>
  </si>
  <si>
    <t>4BT</t>
  </si>
  <si>
    <t>5BT</t>
  </si>
  <si>
    <t>5DG</t>
  </si>
  <si>
    <t>8:00</t>
  </si>
  <si>
    <t>9:00</t>
  </si>
  <si>
    <t>10:00</t>
  </si>
  <si>
    <t>11:00</t>
  </si>
  <si>
    <t>12:00</t>
  </si>
  <si>
    <t>13:00</t>
  </si>
  <si>
    <t>14:00</t>
  </si>
  <si>
    <t>Adinolfi Federico</t>
  </si>
  <si>
    <t>Boni Samuela</t>
  </si>
  <si>
    <t>Favretto Giuliano</t>
  </si>
  <si>
    <t>Leoni Loredana</t>
  </si>
  <si>
    <t>Mangano Roberto</t>
  </si>
  <si>
    <t>Nicoli Federica</t>
  </si>
  <si>
    <t>Squillace Luisa</t>
  </si>
  <si>
    <t>Vasta Luigi</t>
  </si>
  <si>
    <t>ZZZ_Fornari Luigina</t>
  </si>
  <si>
    <t>ZZZ_Grande Selene</t>
  </si>
  <si>
    <t>Zampetti Federico</t>
  </si>
  <si>
    <t>Cangelosi Giorgia</t>
  </si>
  <si>
    <t>ZZ_FISICA 1</t>
  </si>
  <si>
    <t>ZZ_FISICA 2</t>
  </si>
  <si>
    <t>ZZ_INGLESE C</t>
  </si>
  <si>
    <t>ZZ_TTP1+14 asola</t>
  </si>
  <si>
    <t>ZZ_X_NAV+LOG</t>
  </si>
  <si>
    <t>ZZZ_Marangoni Kay</t>
  </si>
  <si>
    <t>Giordano Davide</t>
  </si>
  <si>
    <t>ZZZS_Cutrono Laura</t>
  </si>
  <si>
    <t>ZZZS_Giudice Claudia</t>
  </si>
  <si>
    <t>ZZZS_Di Ciancio Annalisa</t>
  </si>
  <si>
    <t>ZZZS_Lombardi Massimo Antonio</t>
  </si>
  <si>
    <t>ZZZS_Carosi Francesco</t>
  </si>
  <si>
    <t>ZZZS_Addante Filomena</t>
  </si>
  <si>
    <t>ZZZS_Gandini Chiara</t>
  </si>
  <si>
    <t>ZZZS_Guarnieri Giovanna</t>
  </si>
  <si>
    <t>ZZZS_Zappino Valentina</t>
  </si>
  <si>
    <t>E</t>
  </si>
  <si>
    <t>D'Agnessa Cosimo Damiano</t>
  </si>
  <si>
    <t>Martino Federico</t>
  </si>
  <si>
    <t>Riggio Fabrizio</t>
  </si>
  <si>
    <t>Makaping Jeunevieve</t>
  </si>
  <si>
    <t>Stuto Maria Rosaria</t>
  </si>
  <si>
    <t>Rapa Federica Lina</t>
  </si>
  <si>
    <t>Del Ferraro Diego</t>
  </si>
  <si>
    <t>Langella Chiara</t>
  </si>
  <si>
    <t>Lanzafame Cinzia</t>
  </si>
  <si>
    <t>Luzzi Antonello</t>
  </si>
  <si>
    <t>Ghelfi Carlo</t>
  </si>
  <si>
    <t>ZZ_DOCENTE A037</t>
  </si>
  <si>
    <t>ZZZ_Fede Gerardo</t>
  </si>
  <si>
    <t>Negretti Gianluca</t>
  </si>
  <si>
    <t>Melileo Enza</t>
  </si>
  <si>
    <t>Musacchio Isabella</t>
  </si>
  <si>
    <t>Nonfarmale Federica</t>
  </si>
  <si>
    <t>ZZZ_Alesci Angelo Giulio</t>
  </si>
  <si>
    <t>Martino Jole</t>
  </si>
  <si>
    <t>Lini Davide</t>
  </si>
  <si>
    <t>Dettali Sara (Masdea Luigi)</t>
  </si>
  <si>
    <t>Portioli Marco (Pavesi Chiara)</t>
  </si>
  <si>
    <t>Scansani Claudio (Catania M.L.)</t>
  </si>
  <si>
    <t>ZZZS_De Magistris Roberta</t>
  </si>
  <si>
    <t>ZZZS_De Biagi Fabiola</t>
  </si>
  <si>
    <t>ZZZS_Tinnirello Marilisa</t>
  </si>
  <si>
    <t>ZZZS_D'Apolito Isabella Antonia</t>
  </si>
  <si>
    <t>Orario C. d'Arco dal 03/10/2022</t>
  </si>
  <si>
    <t xml:space="preserve">Versione 03/10/2022 </t>
  </si>
  <si>
    <t>ZZZ_Peretta Ciro</t>
  </si>
  <si>
    <t>ZZZ_Costabile Mauro</t>
  </si>
  <si>
    <t>ZZ_ELETTRONICA 1</t>
  </si>
  <si>
    <t>D'Amato Elèna</t>
  </si>
  <si>
    <t>Carmisciano Angelo</t>
  </si>
  <si>
    <t>Romagnoli Annarita</t>
  </si>
  <si>
    <t>ZZZ_Esposito Elena</t>
  </si>
  <si>
    <t>ZZZ_Troiano Raffaele</t>
  </si>
  <si>
    <t>ZZZ_Anderlini 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</si>
</sst>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ck">
        <color rgb="FF0000FF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0000"/>
      </top>
      <bottom/>
      <diagonal/>
    </border>
    <border>
      <left style="medium">
        <color auto="1"/>
      </left>
      <right style="medium">
        <color auto="1"/>
      </right>
      <top style="thick">
        <color rgb="FF0000FF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rgb="FFFF0000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0" fillId="0" borderId="0" xfId="0" applyBorder="1"/>
    <xf numFmtId="0" fontId="0" fillId="0" borderId="31" xfId="0" applyBorder="1" applyAlignment="1">
      <alignment horizontal="center"/>
    </xf>
    <xf numFmtId="0" fontId="18" fillId="0" borderId="32" xfId="0" quotePrefix="1" applyFont="1" applyBorder="1" applyAlignment="1">
      <alignment horizontal="center"/>
    </xf>
    <xf numFmtId="0" fontId="18" fillId="0" borderId="33" xfId="0" quotePrefix="1" applyFont="1" applyBorder="1" applyAlignment="1">
      <alignment horizontal="center"/>
    </xf>
    <xf numFmtId="20" fontId="18" fillId="0" borderId="33" xfId="0" quotePrefix="1" applyNumberFormat="1" applyFont="1" applyBorder="1" applyAlignment="1">
      <alignment horizontal="center"/>
    </xf>
    <xf numFmtId="0" fontId="18" fillId="0" borderId="34" xfId="0" quotePrefix="1" applyFont="1" applyBorder="1" applyAlignment="1">
      <alignment horizontal="center"/>
    </xf>
    <xf numFmtId="0" fontId="18" fillId="0" borderId="35" xfId="0" quotePrefix="1" applyFont="1" applyBorder="1" applyAlignment="1">
      <alignment horizontal="center"/>
    </xf>
    <xf numFmtId="20" fontId="18" fillId="0" borderId="35" xfId="0" quotePrefix="1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20" fontId="18" fillId="0" borderId="41" xfId="0" quotePrefix="1" applyNumberFormat="1" applyFont="1" applyBorder="1" applyAlignment="1">
      <alignment horizontal="center"/>
    </xf>
    <xf numFmtId="20" fontId="18" fillId="0" borderId="43" xfId="0" quotePrefix="1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0" fillId="33" borderId="0" xfId="0" applyFill="1"/>
    <xf numFmtId="0" fontId="0" fillId="0" borderId="44" xfId="0" applyBorder="1" applyAlignment="1">
      <alignment horizontal="center"/>
    </xf>
    <xf numFmtId="0" fontId="0" fillId="0" borderId="15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33" borderId="0" xfId="0" applyFill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0" borderId="44" xfId="0" applyNumberFormat="1" applyBorder="1"/>
    <xf numFmtId="2" fontId="0" fillId="0" borderId="44" xfId="0" applyNumberForma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" fontId="0" fillId="0" borderId="44" xfId="0" applyNumberForma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10"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C00000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6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2060"/>
      </font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b/>
        <i val="0"/>
        <color rgb="FF00990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009900"/>
      <color rgb="FFFF5050"/>
      <color rgb="FFFFFFCC"/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V162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4" sqref="A4"/>
      <selection pane="bottomRight" activeCell="E113" sqref="E113"/>
    </sheetView>
  </sheetViews>
  <sheetFormatPr defaultRowHeight="15" x14ac:dyDescent="0.25"/>
  <cols>
    <col min="3" max="3" width="4.7109375" style="1" customWidth="1"/>
    <col min="4" max="4" width="30.7109375" customWidth="1"/>
    <col min="5" max="38" width="5.7109375" style="1" customWidth="1"/>
    <col min="48" max="48" width="9.140625" style="1"/>
  </cols>
  <sheetData>
    <row r="1" spans="3:48" ht="15.75" thickBot="1" x14ac:dyDescent="0.3"/>
    <row r="2" spans="3:48" x14ac:dyDescent="0.25">
      <c r="C2" s="4"/>
      <c r="D2" s="20" t="s">
        <v>149</v>
      </c>
      <c r="E2" s="66" t="s">
        <v>34</v>
      </c>
      <c r="F2" s="67"/>
      <c r="G2" s="67"/>
      <c r="H2" s="67"/>
      <c r="I2" s="68"/>
      <c r="J2" s="69"/>
      <c r="K2" s="70" t="s">
        <v>35</v>
      </c>
      <c r="L2" s="64"/>
      <c r="M2" s="64"/>
      <c r="N2" s="64"/>
      <c r="O2" s="64"/>
      <c r="P2" s="66" t="s">
        <v>36</v>
      </c>
      <c r="Q2" s="67"/>
      <c r="R2" s="67"/>
      <c r="S2" s="67"/>
      <c r="T2" s="68"/>
      <c r="U2" s="69"/>
      <c r="V2" s="70" t="s">
        <v>37</v>
      </c>
      <c r="W2" s="64"/>
      <c r="X2" s="64"/>
      <c r="Y2" s="64"/>
      <c r="Z2" s="64"/>
      <c r="AA2" s="66" t="s">
        <v>32</v>
      </c>
      <c r="AB2" s="67"/>
      <c r="AC2" s="67"/>
      <c r="AD2" s="67"/>
      <c r="AE2" s="68"/>
      <c r="AF2" s="69"/>
      <c r="AG2" s="64" t="s">
        <v>33</v>
      </c>
      <c r="AH2" s="64"/>
      <c r="AI2" s="64"/>
      <c r="AJ2" s="64"/>
      <c r="AK2" s="65"/>
      <c r="AL2" s="8"/>
      <c r="AV2" s="1">
        <v>33</v>
      </c>
    </row>
    <row r="3" spans="3:48" x14ac:dyDescent="0.25">
      <c r="C3" s="22"/>
      <c r="D3" s="29" t="s">
        <v>150</v>
      </c>
      <c r="E3" s="31">
        <v>1</v>
      </c>
      <c r="F3" s="32">
        <v>2</v>
      </c>
      <c r="G3" s="32">
        <v>3</v>
      </c>
      <c r="H3" s="32">
        <v>4</v>
      </c>
      <c r="I3" s="33">
        <v>5</v>
      </c>
      <c r="J3" s="34">
        <v>6</v>
      </c>
      <c r="K3" s="31">
        <v>1</v>
      </c>
      <c r="L3" s="32">
        <v>2</v>
      </c>
      <c r="M3" s="32">
        <v>3</v>
      </c>
      <c r="N3" s="32">
        <v>4</v>
      </c>
      <c r="O3" s="33">
        <v>5</v>
      </c>
      <c r="P3" s="31">
        <v>1</v>
      </c>
      <c r="Q3" s="32">
        <v>2</v>
      </c>
      <c r="R3" s="32">
        <v>3</v>
      </c>
      <c r="S3" s="32">
        <v>4</v>
      </c>
      <c r="T3" s="33">
        <v>5</v>
      </c>
      <c r="U3" s="34">
        <v>6</v>
      </c>
      <c r="V3" s="31">
        <v>1</v>
      </c>
      <c r="W3" s="32">
        <v>2</v>
      </c>
      <c r="X3" s="32">
        <v>3</v>
      </c>
      <c r="Y3" s="32">
        <v>4</v>
      </c>
      <c r="Z3" s="33">
        <v>5</v>
      </c>
      <c r="AA3" s="31">
        <v>1</v>
      </c>
      <c r="AB3" s="32">
        <v>2</v>
      </c>
      <c r="AC3" s="32">
        <v>3</v>
      </c>
      <c r="AD3" s="32">
        <v>4</v>
      </c>
      <c r="AE3" s="33">
        <v>5</v>
      </c>
      <c r="AF3" s="34">
        <v>6</v>
      </c>
      <c r="AG3" s="31">
        <v>1</v>
      </c>
      <c r="AH3" s="32">
        <v>2</v>
      </c>
      <c r="AI3" s="32">
        <v>3</v>
      </c>
      <c r="AJ3" s="32">
        <v>4</v>
      </c>
      <c r="AK3" s="36">
        <v>5</v>
      </c>
      <c r="AL3" s="8"/>
    </row>
    <row r="4" spans="3:48" x14ac:dyDescent="0.25">
      <c r="C4" s="22"/>
      <c r="D4" s="29"/>
      <c r="E4" s="23" t="s">
        <v>86</v>
      </c>
      <c r="F4" s="24" t="s">
        <v>87</v>
      </c>
      <c r="G4" s="24" t="s">
        <v>88</v>
      </c>
      <c r="H4" s="24" t="s">
        <v>89</v>
      </c>
      <c r="I4" s="25" t="s">
        <v>90</v>
      </c>
      <c r="J4" s="25" t="s">
        <v>91</v>
      </c>
      <c r="K4" s="23" t="s">
        <v>86</v>
      </c>
      <c r="L4" s="24" t="s">
        <v>87</v>
      </c>
      <c r="M4" s="24" t="s">
        <v>88</v>
      </c>
      <c r="N4" s="24" t="s">
        <v>89</v>
      </c>
      <c r="O4" s="25" t="s">
        <v>90</v>
      </c>
      <c r="P4" s="23" t="s">
        <v>86</v>
      </c>
      <c r="Q4" s="24" t="s">
        <v>87</v>
      </c>
      <c r="R4" s="24" t="s">
        <v>88</v>
      </c>
      <c r="S4" s="24" t="s">
        <v>89</v>
      </c>
      <c r="T4" s="25" t="s">
        <v>90</v>
      </c>
      <c r="U4" s="25" t="s">
        <v>91</v>
      </c>
      <c r="V4" s="23" t="s">
        <v>86</v>
      </c>
      <c r="W4" s="24" t="s">
        <v>87</v>
      </c>
      <c r="X4" s="24" t="s">
        <v>88</v>
      </c>
      <c r="Y4" s="24" t="s">
        <v>89</v>
      </c>
      <c r="Z4" s="25" t="s">
        <v>90</v>
      </c>
      <c r="AA4" s="23" t="s">
        <v>86</v>
      </c>
      <c r="AB4" s="24" t="s">
        <v>87</v>
      </c>
      <c r="AC4" s="24" t="s">
        <v>88</v>
      </c>
      <c r="AD4" s="24" t="s">
        <v>89</v>
      </c>
      <c r="AE4" s="25" t="s">
        <v>90</v>
      </c>
      <c r="AF4" s="25" t="s">
        <v>91</v>
      </c>
      <c r="AG4" s="23" t="s">
        <v>86</v>
      </c>
      <c r="AH4" s="24" t="s">
        <v>87</v>
      </c>
      <c r="AI4" s="24" t="s">
        <v>88</v>
      </c>
      <c r="AJ4" s="24" t="s">
        <v>89</v>
      </c>
      <c r="AK4" s="39" t="s">
        <v>90</v>
      </c>
      <c r="AL4" s="8"/>
    </row>
    <row r="5" spans="3:48" ht="15.75" thickBot="1" x14ac:dyDescent="0.3">
      <c r="C5" s="30"/>
      <c r="D5" s="41" t="s">
        <v>0</v>
      </c>
      <c r="E5" s="26" t="s">
        <v>87</v>
      </c>
      <c r="F5" s="27" t="s">
        <v>88</v>
      </c>
      <c r="G5" s="27" t="s">
        <v>89</v>
      </c>
      <c r="H5" s="27" t="s">
        <v>90</v>
      </c>
      <c r="I5" s="28" t="s">
        <v>91</v>
      </c>
      <c r="J5" s="28" t="s">
        <v>92</v>
      </c>
      <c r="K5" s="26" t="s">
        <v>87</v>
      </c>
      <c r="L5" s="27" t="s">
        <v>88</v>
      </c>
      <c r="M5" s="27" t="s">
        <v>89</v>
      </c>
      <c r="N5" s="27" t="s">
        <v>90</v>
      </c>
      <c r="O5" s="28" t="s">
        <v>91</v>
      </c>
      <c r="P5" s="26" t="s">
        <v>87</v>
      </c>
      <c r="Q5" s="27" t="s">
        <v>88</v>
      </c>
      <c r="R5" s="27" t="s">
        <v>89</v>
      </c>
      <c r="S5" s="27" t="s">
        <v>90</v>
      </c>
      <c r="T5" s="28" t="s">
        <v>91</v>
      </c>
      <c r="U5" s="28" t="s">
        <v>92</v>
      </c>
      <c r="V5" s="26" t="s">
        <v>87</v>
      </c>
      <c r="W5" s="27" t="s">
        <v>88</v>
      </c>
      <c r="X5" s="27" t="s">
        <v>89</v>
      </c>
      <c r="Y5" s="27" t="s">
        <v>90</v>
      </c>
      <c r="Z5" s="28" t="s">
        <v>91</v>
      </c>
      <c r="AA5" s="26" t="s">
        <v>87</v>
      </c>
      <c r="AB5" s="27" t="s">
        <v>88</v>
      </c>
      <c r="AC5" s="27" t="s">
        <v>89</v>
      </c>
      <c r="AD5" s="27" t="s">
        <v>90</v>
      </c>
      <c r="AE5" s="28" t="s">
        <v>91</v>
      </c>
      <c r="AF5" s="28" t="s">
        <v>92</v>
      </c>
      <c r="AG5" s="26" t="s">
        <v>87</v>
      </c>
      <c r="AH5" s="27" t="s">
        <v>88</v>
      </c>
      <c r="AI5" s="27" t="s">
        <v>89</v>
      </c>
      <c r="AJ5" s="27" t="s">
        <v>90</v>
      </c>
      <c r="AK5" s="40" t="s">
        <v>91</v>
      </c>
      <c r="AL5" s="9"/>
      <c r="AU5" t="s">
        <v>38</v>
      </c>
    </row>
    <row r="6" spans="3:48" x14ac:dyDescent="0.25">
      <c r="C6" s="6">
        <f>'Ore-Materie'!C6</f>
        <v>1</v>
      </c>
      <c r="D6" s="2" t="str">
        <f>'Ore-Materie'!D6</f>
        <v>Adinolfi Federico</v>
      </c>
      <c r="E6" s="10" t="str">
        <f>IF('Ore-Materie'!E6="","",'Ore-Materie'!E6)</f>
        <v/>
      </c>
      <c r="F6" s="11" t="str">
        <f>IF('Ore-Materie'!F6="","",'Ore-Materie'!F6)</f>
        <v/>
      </c>
      <c r="G6" s="11" t="str">
        <f>IF('Ore-Materie'!G6="","",'Ore-Materie'!G6)</f>
        <v/>
      </c>
      <c r="H6" s="11" t="str">
        <f>IF('Ore-Materie'!H6="","",'Ore-Materie'!H6)</f>
        <v/>
      </c>
      <c r="I6" s="11" t="str">
        <f>IF('Ore-Materie'!I6="","",'Ore-Materie'!I6)</f>
        <v/>
      </c>
      <c r="J6" s="12" t="str">
        <f>IF('Ore-Materie'!J6="","",'Ore-Materie'!J6)</f>
        <v/>
      </c>
      <c r="K6" s="10" t="str">
        <f>IF('Ore-Materie'!K6="","",'Ore-Materie'!K6)</f>
        <v/>
      </c>
      <c r="L6" s="11" t="str">
        <f>IF('Ore-Materie'!L6="","",'Ore-Materie'!L6)</f>
        <v/>
      </c>
      <c r="M6" s="11" t="str">
        <f>IF('Ore-Materie'!M6="","",'Ore-Materie'!M6)</f>
        <v/>
      </c>
      <c r="N6" s="11" t="str">
        <f>IF('Ore-Materie'!N6="","",'Ore-Materie'!N6)</f>
        <v/>
      </c>
      <c r="O6" s="12" t="str">
        <f>IF('Ore-Materie'!O6="","",'Ore-Materie'!O6)</f>
        <v/>
      </c>
      <c r="P6" s="10" t="str">
        <f>IF('Ore-Materie'!Q6="","",'Ore-Materie'!Q6)</f>
        <v/>
      </c>
      <c r="Q6" s="11" t="str">
        <f>IF('Ore-Materie'!R6="","",'Ore-Materie'!R6)</f>
        <v/>
      </c>
      <c r="R6" s="11" t="str">
        <f>IF('Ore-Materie'!S6="","",'Ore-Materie'!S6)</f>
        <v/>
      </c>
      <c r="S6" s="11" t="str">
        <f>IF('Ore-Materie'!T6="","",'Ore-Materie'!T6)</f>
        <v/>
      </c>
      <c r="T6" s="11" t="str">
        <f>IF('Ore-Materie'!U6="","",'Ore-Materie'!U6)</f>
        <v/>
      </c>
      <c r="U6" s="12" t="str">
        <f>IF('Ore-Materie'!V6="","",'Ore-Materie'!V6)</f>
        <v/>
      </c>
      <c r="V6" s="10" t="str">
        <f>IF('Ore-Materie'!W6="","",'Ore-Materie'!W6)</f>
        <v/>
      </c>
      <c r="W6" s="11" t="str">
        <f>IF('Ore-Materie'!X6="","",'Ore-Materie'!X6)</f>
        <v/>
      </c>
      <c r="X6" s="11" t="str">
        <f>IF('Ore-Materie'!Y6="","",'Ore-Materie'!Y6)</f>
        <v/>
      </c>
      <c r="Y6" s="11" t="str">
        <f>IF('Ore-Materie'!Z6="","",'Ore-Materie'!Z6)</f>
        <v/>
      </c>
      <c r="Z6" s="12" t="str">
        <f>IF('Ore-Materie'!AA6="","",'Ore-Materie'!AA6)</f>
        <v/>
      </c>
      <c r="AA6" s="10" t="str">
        <f>IF('Ore-Materie'!AC6="","",'Ore-Materie'!AC6)</f>
        <v>1AL</v>
      </c>
      <c r="AB6" s="11" t="str">
        <f>IF('Ore-Materie'!AD6="","",'Ore-Materie'!AD6)</f>
        <v/>
      </c>
      <c r="AC6" s="11" t="str">
        <f>IF('Ore-Materie'!AE6="","",'Ore-Materie'!AE6)</f>
        <v/>
      </c>
      <c r="AD6" s="11" t="str">
        <f>IF('Ore-Materie'!AF6="","",'Ore-Materie'!AF6)</f>
        <v/>
      </c>
      <c r="AE6" s="11" t="str">
        <f>IF('Ore-Materie'!AG6="","",'Ore-Materie'!AG6)</f>
        <v/>
      </c>
      <c r="AF6" s="12" t="str">
        <f>IF('Ore-Materie'!AH6="","",'Ore-Materie'!AH6)</f>
        <v/>
      </c>
      <c r="AG6" s="10" t="str">
        <f>IF('Ore-Materie'!AI6="","",'Ore-Materie'!AI6)</f>
        <v/>
      </c>
      <c r="AH6" s="11" t="str">
        <f>IF('Ore-Materie'!AJ6="","",'Ore-Materie'!AJ6)</f>
        <v/>
      </c>
      <c r="AI6" s="11" t="str">
        <f>IF('Ore-Materie'!AK6="","",'Ore-Materie'!AK6)</f>
        <v/>
      </c>
      <c r="AJ6" s="11" t="str">
        <f>IF('Ore-Materie'!AL6="","",'Ore-Materie'!AL6)</f>
        <v/>
      </c>
      <c r="AK6" s="16" t="str">
        <f>IF('Ore-Materie'!AM6="","",'Ore-Materie'!AM6)</f>
        <v/>
      </c>
      <c r="AL6" s="8"/>
      <c r="AU6">
        <f>$AV$2-COUNTIF(C6:AK6,"")</f>
        <v>1</v>
      </c>
      <c r="AV6" s="1" t="str">
        <f>IF(AU6='Ore-Materie'!AU6,"Ok","Err")</f>
        <v>Ok</v>
      </c>
    </row>
    <row r="7" spans="3:48" x14ac:dyDescent="0.25">
      <c r="C7" s="6">
        <f>'Ore-Materie'!C7</f>
        <v>2</v>
      </c>
      <c r="D7" s="2" t="str">
        <f>'Ore-Materie'!D7</f>
        <v>Baboni Anna</v>
      </c>
      <c r="E7" s="13" t="str">
        <f>IF('Ore-Materie'!E7="","",'Ore-Materie'!E7)</f>
        <v/>
      </c>
      <c r="F7" s="14" t="str">
        <f>IF('Ore-Materie'!F7="","",'Ore-Materie'!F7)</f>
        <v>4AL</v>
      </c>
      <c r="G7" s="14" t="str">
        <f>IF('Ore-Materie'!G7="","",'Ore-Materie'!G7)</f>
        <v>4DG</v>
      </c>
      <c r="H7" s="14" t="str">
        <f>IF('Ore-Materie'!H7="","",'Ore-Materie'!H7)</f>
        <v>5AL</v>
      </c>
      <c r="I7" s="14" t="str">
        <f>IF('Ore-Materie'!I7="","",'Ore-Materie'!I7)</f>
        <v>5AL</v>
      </c>
      <c r="J7" s="15" t="str">
        <f>IF('Ore-Materie'!J7="","",'Ore-Materie'!J7)</f>
        <v/>
      </c>
      <c r="K7" s="13" t="str">
        <f>IF('Ore-Materie'!K7="","",'Ore-Materie'!K7)</f>
        <v>4AL</v>
      </c>
      <c r="L7" s="14" t="str">
        <f>IF('Ore-Materie'!L7="","",'Ore-Materie'!L7)</f>
        <v>5AL</v>
      </c>
      <c r="M7" s="14" t="str">
        <f>IF('Ore-Materie'!M7="","",'Ore-Materie'!M7)</f>
        <v>4DG</v>
      </c>
      <c r="N7" s="14" t="str">
        <f>IF('Ore-Materie'!N7="","",'Ore-Materie'!N7)</f>
        <v/>
      </c>
      <c r="O7" s="15" t="str">
        <f>IF('Ore-Materie'!O7="","",'Ore-Materie'!O7)</f>
        <v/>
      </c>
      <c r="P7" s="13" t="str">
        <f>IF('Ore-Materie'!Q7="","",'Ore-Materie'!Q7)</f>
        <v>4DG</v>
      </c>
      <c r="Q7" s="14" t="str">
        <f>IF('Ore-Materie'!R7="","",'Ore-Materie'!R7)</f>
        <v>5AL</v>
      </c>
      <c r="R7" s="14" t="str">
        <f>IF('Ore-Materie'!S7="","",'Ore-Materie'!S7)</f>
        <v>4AL</v>
      </c>
      <c r="S7" s="14" t="str">
        <f>IF('Ore-Materie'!T7="","",'Ore-Materie'!T7)</f>
        <v/>
      </c>
      <c r="T7" s="14" t="str">
        <f>IF('Ore-Materie'!U7="","",'Ore-Materie'!U7)</f>
        <v/>
      </c>
      <c r="U7" s="15" t="str">
        <f>IF('Ore-Materie'!V7="","",'Ore-Materie'!V7)</f>
        <v/>
      </c>
      <c r="V7" s="13" t="str">
        <f>IF('Ore-Materie'!W7="","",'Ore-Materie'!W7)</f>
        <v>4DG</v>
      </c>
      <c r="W7" s="14" t="str">
        <f>IF('Ore-Materie'!X7="","",'Ore-Materie'!X7)</f>
        <v>4DG</v>
      </c>
      <c r="X7" s="14" t="str">
        <f>IF('Ore-Materie'!Y7="","",'Ore-Materie'!Y7)</f>
        <v>4AL</v>
      </c>
      <c r="Y7" s="14" t="str">
        <f>IF('Ore-Materie'!Z7="","",'Ore-Materie'!Z7)</f>
        <v/>
      </c>
      <c r="Z7" s="15" t="str">
        <f>IF('Ore-Materie'!AA7="","",'Ore-Materie'!AA7)</f>
        <v>5AL</v>
      </c>
      <c r="AA7" s="13" t="str">
        <f>IF('Ore-Materie'!AC7="","",'Ore-Materie'!AC7)</f>
        <v>4DG</v>
      </c>
      <c r="AB7" s="14" t="str">
        <f>IF('Ore-Materie'!AD7="","",'Ore-Materie'!AD7)</f>
        <v>4AL</v>
      </c>
      <c r="AC7" s="14" t="str">
        <f>IF('Ore-Materie'!AE7="","",'Ore-Materie'!AE7)</f>
        <v>4AL</v>
      </c>
      <c r="AD7" s="14" t="str">
        <f>IF('Ore-Materie'!AF7="","",'Ore-Materie'!AF7)</f>
        <v/>
      </c>
      <c r="AE7" s="14" t="str">
        <f>IF('Ore-Materie'!AG7="","",'Ore-Materie'!AG7)</f>
        <v/>
      </c>
      <c r="AF7" s="15" t="str">
        <f>IF('Ore-Materie'!AH7="","",'Ore-Materie'!AH7)</f>
        <v>5AL</v>
      </c>
      <c r="AG7" s="13" t="str">
        <f>IF('Ore-Materie'!AI7="","",'Ore-Materie'!AI7)</f>
        <v/>
      </c>
      <c r="AH7" s="14" t="str">
        <f>IF('Ore-Materie'!AJ7="","",'Ore-Materie'!AJ7)</f>
        <v/>
      </c>
      <c r="AI7" s="14" t="str">
        <f>IF('Ore-Materie'!AK7="","",'Ore-Materie'!AK7)</f>
        <v/>
      </c>
      <c r="AJ7" s="14" t="str">
        <f>IF('Ore-Materie'!AL7="","",'Ore-Materie'!AL7)</f>
        <v/>
      </c>
      <c r="AK7" s="17" t="str">
        <f>IF('Ore-Materie'!AM7="","",'Ore-Materie'!AM7)</f>
        <v/>
      </c>
      <c r="AL7" s="8"/>
      <c r="AU7">
        <f t="shared" ref="AU7:AU47" si="0">$AV$2-COUNTIF(C7:AK7,"")</f>
        <v>18</v>
      </c>
      <c r="AV7" s="1" t="str">
        <f>IF(AU7='Ore-Materie'!AU7,"Ok","Err")</f>
        <v>Ok</v>
      </c>
    </row>
    <row r="8" spans="3:48" x14ac:dyDescent="0.25">
      <c r="C8" s="6">
        <f>'Ore-Materie'!C8</f>
        <v>3</v>
      </c>
      <c r="D8" s="2" t="str">
        <f>'Ore-Materie'!D8</f>
        <v>Beduschi Mario</v>
      </c>
      <c r="E8" s="13" t="str">
        <f>IF('Ore-Materie'!E8="","",'Ore-Materie'!E8)</f>
        <v/>
      </c>
      <c r="F8" s="14" t="str">
        <f>IF('Ore-Materie'!F8="","",'Ore-Materie'!F8)</f>
        <v/>
      </c>
      <c r="G8" s="14" t="str">
        <f>IF('Ore-Materie'!G8="","",'Ore-Materie'!G8)</f>
        <v/>
      </c>
      <c r="H8" s="14" t="str">
        <f>IF('Ore-Materie'!H8="","",'Ore-Materie'!H8)</f>
        <v/>
      </c>
      <c r="I8" s="14" t="str">
        <f>IF('Ore-Materie'!I8="","",'Ore-Materie'!I8)</f>
        <v/>
      </c>
      <c r="J8" s="15" t="str">
        <f>IF('Ore-Materie'!J8="","",'Ore-Materie'!J8)</f>
        <v/>
      </c>
      <c r="K8" s="13" t="str">
        <f>IF('Ore-Materie'!K8="","",'Ore-Materie'!K8)</f>
        <v/>
      </c>
      <c r="L8" s="14" t="str">
        <f>IF('Ore-Materie'!L8="","",'Ore-Materie'!L8)</f>
        <v/>
      </c>
      <c r="M8" s="14" t="str">
        <f>IF('Ore-Materie'!M8="","",'Ore-Materie'!M8)</f>
        <v/>
      </c>
      <c r="N8" s="14" t="str">
        <f>IF('Ore-Materie'!N8="","",'Ore-Materie'!N8)</f>
        <v/>
      </c>
      <c r="O8" s="15" t="str">
        <f>IF('Ore-Materie'!O8="","",'Ore-Materie'!O8)</f>
        <v/>
      </c>
      <c r="P8" s="13" t="str">
        <f>IF('Ore-Materie'!Q8="","",'Ore-Materie'!Q8)</f>
        <v>5AT</v>
      </c>
      <c r="Q8" s="14" t="str">
        <f>IF('Ore-Materie'!R8="","",'Ore-Materie'!R8)</f>
        <v>5AT</v>
      </c>
      <c r="R8" s="14" t="str">
        <f>IF('Ore-Materie'!S8="","",'Ore-Materie'!S8)</f>
        <v/>
      </c>
      <c r="S8" s="14" t="str">
        <f>IF('Ore-Materie'!T8="","",'Ore-Materie'!T8)</f>
        <v/>
      </c>
      <c r="T8" s="14" t="str">
        <f>IF('Ore-Materie'!U8="","",'Ore-Materie'!U8)</f>
        <v/>
      </c>
      <c r="U8" s="15" t="str">
        <f>IF('Ore-Materie'!V8="","",'Ore-Materie'!V8)</f>
        <v/>
      </c>
      <c r="V8" s="13" t="str">
        <f>IF('Ore-Materie'!W8="","",'Ore-Materie'!W8)</f>
        <v>5BT</v>
      </c>
      <c r="W8" s="14" t="str">
        <f>IF('Ore-Materie'!X8="","",'Ore-Materie'!X8)</f>
        <v>5BT</v>
      </c>
      <c r="X8" s="14" t="str">
        <f>IF('Ore-Materie'!Y8="","",'Ore-Materie'!Y8)</f>
        <v/>
      </c>
      <c r="Y8" s="14" t="str">
        <f>IF('Ore-Materie'!Z8="","",'Ore-Materie'!Z8)</f>
        <v/>
      </c>
      <c r="Z8" s="15" t="str">
        <f>IF('Ore-Materie'!AA8="","",'Ore-Materie'!AA8)</f>
        <v/>
      </c>
      <c r="AA8" s="13" t="str">
        <f>IF('Ore-Materie'!AC8="","",'Ore-Materie'!AC8)</f>
        <v/>
      </c>
      <c r="AB8" s="14" t="str">
        <f>IF('Ore-Materie'!AD8="","",'Ore-Materie'!AD8)</f>
        <v/>
      </c>
      <c r="AC8" s="14" t="str">
        <f>IF('Ore-Materie'!AE8="","",'Ore-Materie'!AE8)</f>
        <v/>
      </c>
      <c r="AD8" s="14" t="str">
        <f>IF('Ore-Materie'!AF8="","",'Ore-Materie'!AF8)</f>
        <v/>
      </c>
      <c r="AE8" s="14" t="str">
        <f>IF('Ore-Materie'!AG8="","",'Ore-Materie'!AG8)</f>
        <v/>
      </c>
      <c r="AF8" s="15" t="str">
        <f>IF('Ore-Materie'!AH8="","",'Ore-Materie'!AH8)</f>
        <v/>
      </c>
      <c r="AG8" s="13" t="str">
        <f>IF('Ore-Materie'!AI8="","",'Ore-Materie'!AI8)</f>
        <v/>
      </c>
      <c r="AH8" s="14" t="str">
        <f>IF('Ore-Materie'!AJ8="","",'Ore-Materie'!AJ8)</f>
        <v>5AT</v>
      </c>
      <c r="AI8" s="14" t="str">
        <f>IF('Ore-Materie'!AK8="","",'Ore-Materie'!AK8)</f>
        <v>5AT</v>
      </c>
      <c r="AJ8" s="14" t="str">
        <f>IF('Ore-Materie'!AL8="","",'Ore-Materie'!AL8)</f>
        <v>5BT</v>
      </c>
      <c r="AK8" s="17" t="str">
        <f>IF('Ore-Materie'!AM8="","",'Ore-Materie'!AM8)</f>
        <v>5BT</v>
      </c>
      <c r="AL8" s="8"/>
      <c r="AU8">
        <f t="shared" si="0"/>
        <v>8</v>
      </c>
      <c r="AV8" s="1" t="str">
        <f>IF(AU8='Ore-Materie'!AU8,"Ok","Err")</f>
        <v>Ok</v>
      </c>
    </row>
    <row r="9" spans="3:48" x14ac:dyDescent="0.25">
      <c r="C9" s="6">
        <f>'Ore-Materie'!C9</f>
        <v>4</v>
      </c>
      <c r="D9" s="2" t="str">
        <f>'Ore-Materie'!D9</f>
        <v>Benini Carlo</v>
      </c>
      <c r="E9" s="13" t="str">
        <f>IF('Ore-Materie'!E9="","",'Ore-Materie'!E9)</f>
        <v>3DG</v>
      </c>
      <c r="F9" s="14" t="str">
        <f>IF('Ore-Materie'!F9="","",'Ore-Materie'!F9)</f>
        <v>3DG</v>
      </c>
      <c r="G9" s="14" t="str">
        <f>IF('Ore-Materie'!G9="","",'Ore-Materie'!G9)</f>
        <v>3DG</v>
      </c>
      <c r="H9" s="14" t="str">
        <f>IF('Ore-Materie'!H9="","",'Ore-Materie'!H9)</f>
        <v/>
      </c>
      <c r="I9" s="14" t="str">
        <f>IF('Ore-Materie'!I9="","",'Ore-Materie'!I9)</f>
        <v>3DG</v>
      </c>
      <c r="J9" s="15" t="str">
        <f>IF('Ore-Materie'!J9="","",'Ore-Materie'!J9)</f>
        <v/>
      </c>
      <c r="K9" s="13" t="str">
        <f>IF('Ore-Materie'!K9="","",'Ore-Materie'!K9)</f>
        <v>3CG</v>
      </c>
      <c r="L9" s="14" t="str">
        <f>IF('Ore-Materie'!L9="","",'Ore-Materie'!L9)</f>
        <v>3CG</v>
      </c>
      <c r="M9" s="14" t="str">
        <f>IF('Ore-Materie'!M9="","",'Ore-Materie'!M9)</f>
        <v>3CG</v>
      </c>
      <c r="N9" s="14" t="str">
        <f>IF('Ore-Materie'!N9="","",'Ore-Materie'!N9)</f>
        <v/>
      </c>
      <c r="O9" s="15" t="str">
        <f>IF('Ore-Materie'!O9="","",'Ore-Materie'!O9)</f>
        <v/>
      </c>
      <c r="P9" s="13" t="str">
        <f>IF('Ore-Materie'!Q9="","",'Ore-Materie'!Q9)</f>
        <v/>
      </c>
      <c r="Q9" s="14" t="str">
        <f>IF('Ore-Materie'!R9="","",'Ore-Materie'!R9)</f>
        <v/>
      </c>
      <c r="R9" s="14" t="str">
        <f>IF('Ore-Materie'!S9="","",'Ore-Materie'!S9)</f>
        <v>3DG</v>
      </c>
      <c r="S9" s="14" t="str">
        <f>IF('Ore-Materie'!T9="","",'Ore-Materie'!T9)</f>
        <v/>
      </c>
      <c r="T9" s="14" t="str">
        <f>IF('Ore-Materie'!U9="","",'Ore-Materie'!U9)</f>
        <v>3CG</v>
      </c>
      <c r="U9" s="15" t="str">
        <f>IF('Ore-Materie'!V9="","",'Ore-Materie'!V9)</f>
        <v>3CG</v>
      </c>
      <c r="V9" s="13" t="str">
        <f>IF('Ore-Materie'!W9="","",'Ore-Materie'!W9)</f>
        <v>3DG</v>
      </c>
      <c r="W9" s="14" t="str">
        <f>IF('Ore-Materie'!X9="","",'Ore-Materie'!X9)</f>
        <v>3DG</v>
      </c>
      <c r="X9" s="14" t="str">
        <f>IF('Ore-Materie'!Y9="","",'Ore-Materie'!Y9)</f>
        <v/>
      </c>
      <c r="Y9" s="14" t="str">
        <f>IF('Ore-Materie'!Z9="","",'Ore-Materie'!Z9)</f>
        <v>3CG</v>
      </c>
      <c r="Z9" s="15" t="str">
        <f>IF('Ore-Materie'!AA9="","",'Ore-Materie'!AA9)</f>
        <v>3CG</v>
      </c>
      <c r="AA9" s="13" t="str">
        <f>IF('Ore-Materie'!AC9="","",'Ore-Materie'!AC9)</f>
        <v/>
      </c>
      <c r="AB9" s="14" t="str">
        <f>IF('Ore-Materie'!AD9="","",'Ore-Materie'!AD9)</f>
        <v/>
      </c>
      <c r="AC9" s="14" t="str">
        <f>IF('Ore-Materie'!AE9="","",'Ore-Materie'!AE9)</f>
        <v/>
      </c>
      <c r="AD9" s="14" t="str">
        <f>IF('Ore-Materie'!AF9="","",'Ore-Materie'!AF9)</f>
        <v/>
      </c>
      <c r="AE9" s="14" t="str">
        <f>IF('Ore-Materie'!AG9="","",'Ore-Materie'!AG9)</f>
        <v/>
      </c>
      <c r="AF9" s="15" t="str">
        <f>IF('Ore-Materie'!AH9="","",'Ore-Materie'!AH9)</f>
        <v/>
      </c>
      <c r="AG9" s="13" t="str">
        <f>IF('Ore-Materie'!AI9="","",'Ore-Materie'!AI9)</f>
        <v>3CG</v>
      </c>
      <c r="AH9" s="14" t="str">
        <f>IF('Ore-Materie'!AJ9="","",'Ore-Materie'!AJ9)</f>
        <v>3CG</v>
      </c>
      <c r="AI9" s="14" t="str">
        <f>IF('Ore-Materie'!AK9="","",'Ore-Materie'!AK9)</f>
        <v>3DG</v>
      </c>
      <c r="AJ9" s="14" t="str">
        <f>IF('Ore-Materie'!AL9="","",'Ore-Materie'!AL9)</f>
        <v>3DG</v>
      </c>
      <c r="AK9" s="17" t="str">
        <f>IF('Ore-Materie'!AM9="","",'Ore-Materie'!AM9)</f>
        <v/>
      </c>
      <c r="AL9" s="8"/>
      <c r="AU9">
        <f t="shared" si="0"/>
        <v>18</v>
      </c>
      <c r="AV9" s="1" t="str">
        <f>IF(AU9='Ore-Materie'!AU9,"Ok","Err")</f>
        <v>Ok</v>
      </c>
    </row>
    <row r="10" spans="3:48" x14ac:dyDescent="0.25">
      <c r="C10" s="6">
        <f>'Ore-Materie'!C10</f>
        <v>5</v>
      </c>
      <c r="D10" s="2" t="str">
        <f>'Ore-Materie'!D10</f>
        <v>Bertoni Stefano</v>
      </c>
      <c r="E10" s="13" t="str">
        <f>IF('Ore-Materie'!E10="","",'Ore-Materie'!E10)</f>
        <v/>
      </c>
      <c r="F10" s="14" t="str">
        <f>IF('Ore-Materie'!F10="","",'Ore-Materie'!F10)</f>
        <v/>
      </c>
      <c r="G10" s="14" t="str">
        <f>IF('Ore-Materie'!G10="","",'Ore-Materie'!G10)</f>
        <v>2BT</v>
      </c>
      <c r="H10" s="14" t="str">
        <f>IF('Ore-Materie'!H10="","",'Ore-Materie'!H10)</f>
        <v>2BG</v>
      </c>
      <c r="I10" s="14" t="str">
        <f>IF('Ore-Materie'!I10="","",'Ore-Materie'!I10)</f>
        <v>2AG</v>
      </c>
      <c r="J10" s="15" t="str">
        <f>IF('Ore-Materie'!J10="","",'Ore-Materie'!J10)</f>
        <v/>
      </c>
      <c r="K10" s="13" t="str">
        <f>IF('Ore-Materie'!K10="","",'Ore-Materie'!K10)</f>
        <v>3BG</v>
      </c>
      <c r="L10" s="14" t="str">
        <f>IF('Ore-Materie'!L10="","",'Ore-Materie'!L10)</f>
        <v>4BG</v>
      </c>
      <c r="M10" s="14" t="str">
        <f>IF('Ore-Materie'!M10="","",'Ore-Materie'!M10)</f>
        <v/>
      </c>
      <c r="N10" s="14" t="str">
        <f>IF('Ore-Materie'!N10="","",'Ore-Materie'!N10)</f>
        <v>2AG</v>
      </c>
      <c r="O10" s="15" t="str">
        <f>IF('Ore-Materie'!O10="","",'Ore-Materie'!O10)</f>
        <v>2BT</v>
      </c>
      <c r="P10" s="13" t="str">
        <f>IF('Ore-Materie'!Q10="","",'Ore-Materie'!Q10)</f>
        <v/>
      </c>
      <c r="Q10" s="14" t="str">
        <f>IF('Ore-Materie'!R10="","",'Ore-Materie'!R10)</f>
        <v/>
      </c>
      <c r="R10" s="14" t="str">
        <f>IF('Ore-Materie'!S10="","",'Ore-Materie'!S10)</f>
        <v/>
      </c>
      <c r="S10" s="14" t="str">
        <f>IF('Ore-Materie'!T10="","",'Ore-Materie'!T10)</f>
        <v/>
      </c>
      <c r="T10" s="14" t="str">
        <f>IF('Ore-Materie'!U10="","",'Ore-Materie'!U10)</f>
        <v/>
      </c>
      <c r="U10" s="15" t="str">
        <f>IF('Ore-Materie'!V10="","",'Ore-Materie'!V10)</f>
        <v/>
      </c>
      <c r="V10" s="13" t="str">
        <f>IF('Ore-Materie'!W10="","",'Ore-Materie'!W10)</f>
        <v>4AG</v>
      </c>
      <c r="W10" s="14" t="str">
        <f>IF('Ore-Materie'!X10="","",'Ore-Materie'!X10)</f>
        <v/>
      </c>
      <c r="X10" s="14" t="str">
        <f>IF('Ore-Materie'!Y10="","",'Ore-Materie'!Y10)</f>
        <v>2BG</v>
      </c>
      <c r="Y10" s="14" t="str">
        <f>IF('Ore-Materie'!Z10="","",'Ore-Materie'!Z10)</f>
        <v>2AG</v>
      </c>
      <c r="Z10" s="15" t="str">
        <f>IF('Ore-Materie'!AA10="","",'Ore-Materie'!AA10)</f>
        <v/>
      </c>
      <c r="AA10" s="13" t="str">
        <f>IF('Ore-Materie'!AC10="","",'Ore-Materie'!AC10)</f>
        <v/>
      </c>
      <c r="AB10" s="14" t="str">
        <f>IF('Ore-Materie'!AD10="","",'Ore-Materie'!AD10)</f>
        <v/>
      </c>
      <c r="AC10" s="14" t="str">
        <f>IF('Ore-Materie'!AE10="","",'Ore-Materie'!AE10)</f>
        <v>2BG</v>
      </c>
      <c r="AD10" s="14" t="str">
        <f>IF('Ore-Materie'!AF10="","",'Ore-Materie'!AF10)</f>
        <v>2BT</v>
      </c>
      <c r="AE10" s="14" t="str">
        <f>IF('Ore-Materie'!AG10="","",'Ore-Materie'!AG10)</f>
        <v>3AG</v>
      </c>
      <c r="AF10" s="15" t="str">
        <f>IF('Ore-Materie'!AH10="","",'Ore-Materie'!AH10)</f>
        <v>3AL</v>
      </c>
      <c r="AG10" s="13" t="str">
        <f>IF('Ore-Materie'!AI10="","",'Ore-Materie'!AI10)</f>
        <v>2BG</v>
      </c>
      <c r="AH10" s="14" t="str">
        <f>IF('Ore-Materie'!AJ10="","",'Ore-Materie'!AJ10)</f>
        <v/>
      </c>
      <c r="AI10" s="14" t="str">
        <f>IF('Ore-Materie'!AK10="","",'Ore-Materie'!AK10)</f>
        <v>3AT</v>
      </c>
      <c r="AJ10" s="14" t="str">
        <f>IF('Ore-Materie'!AL10="","",'Ore-Materie'!AL10)</f>
        <v>2BT</v>
      </c>
      <c r="AK10" s="17" t="str">
        <f>IF('Ore-Materie'!AM10="","",'Ore-Materie'!AM10)</f>
        <v>2AG</v>
      </c>
      <c r="AL10" s="8"/>
      <c r="AU10">
        <f t="shared" si="0"/>
        <v>18</v>
      </c>
      <c r="AV10" s="1" t="str">
        <f>IF(AU10='Ore-Materie'!AU10,"Ok","Err")</f>
        <v>Ok</v>
      </c>
    </row>
    <row r="11" spans="3:48" x14ac:dyDescent="0.25">
      <c r="C11" s="6">
        <f>'Ore-Materie'!C11</f>
        <v>6</v>
      </c>
      <c r="D11" s="2" t="str">
        <f>'Ore-Materie'!D11</f>
        <v>Bettoni Ivana</v>
      </c>
      <c r="E11" s="13" t="str">
        <f>IF('Ore-Materie'!E11="","",'Ore-Materie'!E11)</f>
        <v>2BT</v>
      </c>
      <c r="F11" s="14" t="str">
        <f>IF('Ore-Materie'!F11="","",'Ore-Materie'!F11)</f>
        <v/>
      </c>
      <c r="G11" s="14" t="str">
        <f>IF('Ore-Materie'!G11="","",'Ore-Materie'!G11)</f>
        <v>1CG</v>
      </c>
      <c r="H11" s="14" t="str">
        <f>IF('Ore-Materie'!H11="","",'Ore-Materie'!H11)</f>
        <v>1CG</v>
      </c>
      <c r="I11" s="14" t="str">
        <f>IF('Ore-Materie'!I11="","",'Ore-Materie'!I11)</f>
        <v>2CG</v>
      </c>
      <c r="J11" s="15" t="str">
        <f>IF('Ore-Materie'!J11="","",'Ore-Materie'!J11)</f>
        <v/>
      </c>
      <c r="K11" s="13" t="str">
        <f>IF('Ore-Materie'!K11="","",'Ore-Materie'!K11)</f>
        <v>2CG</v>
      </c>
      <c r="L11" s="14" t="str">
        <f>IF('Ore-Materie'!L11="","",'Ore-Materie'!L11)</f>
        <v>1CG</v>
      </c>
      <c r="M11" s="14" t="str">
        <f>IF('Ore-Materie'!M11="","",'Ore-Materie'!M11)</f>
        <v>1CG</v>
      </c>
      <c r="N11" s="14" t="str">
        <f>IF('Ore-Materie'!N11="","",'Ore-Materie'!N11)</f>
        <v>2BT</v>
      </c>
      <c r="O11" s="15" t="str">
        <f>IF('Ore-Materie'!O11="","",'Ore-Materie'!O11)</f>
        <v/>
      </c>
      <c r="P11" s="13" t="str">
        <f>IF('Ore-Materie'!Q11="","",'Ore-Materie'!Q11)</f>
        <v>2CG</v>
      </c>
      <c r="Q11" s="14" t="str">
        <f>IF('Ore-Materie'!R11="","",'Ore-Materie'!R11)</f>
        <v>2CG</v>
      </c>
      <c r="R11" s="14" t="str">
        <f>IF('Ore-Materie'!S11="","",'Ore-Materie'!S11)</f>
        <v/>
      </c>
      <c r="S11" s="14" t="str">
        <f>IF('Ore-Materie'!T11="","",'Ore-Materie'!T11)</f>
        <v/>
      </c>
      <c r="T11" s="14" t="str">
        <f>IF('Ore-Materie'!U11="","",'Ore-Materie'!U11)</f>
        <v>2BT</v>
      </c>
      <c r="U11" s="15" t="str">
        <f>IF('Ore-Materie'!V11="","",'Ore-Materie'!V11)</f>
        <v>2BT</v>
      </c>
      <c r="V11" s="13" t="str">
        <f>IF('Ore-Materie'!W11="","",'Ore-Materie'!W11)</f>
        <v/>
      </c>
      <c r="W11" s="14" t="str">
        <f>IF('Ore-Materie'!X11="","",'Ore-Materie'!X11)</f>
        <v/>
      </c>
      <c r="X11" s="14" t="str">
        <f>IF('Ore-Materie'!Y11="","",'Ore-Materie'!Y11)</f>
        <v/>
      </c>
      <c r="Y11" s="14" t="str">
        <f>IF('Ore-Materie'!Z11="","",'Ore-Materie'!Z11)</f>
        <v/>
      </c>
      <c r="Z11" s="15" t="str">
        <f>IF('Ore-Materie'!AA11="","",'Ore-Materie'!AA11)</f>
        <v/>
      </c>
      <c r="AA11" s="13" t="str">
        <f>IF('Ore-Materie'!AC11="","",'Ore-Materie'!AC11)</f>
        <v>1CG</v>
      </c>
      <c r="AB11" s="14" t="str">
        <f>IF('Ore-Materie'!AD11="","",'Ore-Materie'!AD11)</f>
        <v>2CG</v>
      </c>
      <c r="AC11" s="14" t="str">
        <f>IF('Ore-Materie'!AE11="","",'Ore-Materie'!AE11)</f>
        <v/>
      </c>
      <c r="AD11" s="14" t="str">
        <f>IF('Ore-Materie'!AF11="","",'Ore-Materie'!AF11)</f>
        <v/>
      </c>
      <c r="AE11" s="14" t="str">
        <f>IF('Ore-Materie'!AG11="","",'Ore-Materie'!AG11)</f>
        <v/>
      </c>
      <c r="AF11" s="15" t="str">
        <f>IF('Ore-Materie'!AH11="","",'Ore-Materie'!AH11)</f>
        <v/>
      </c>
      <c r="AG11" s="13" t="str">
        <f>IF('Ore-Materie'!AI11="","",'Ore-Materie'!AI11)</f>
        <v>2BT</v>
      </c>
      <c r="AH11" s="14" t="str">
        <f>IF('Ore-Materie'!AJ11="","",'Ore-Materie'!AJ11)</f>
        <v>2BT</v>
      </c>
      <c r="AI11" s="14" t="str">
        <f>IF('Ore-Materie'!AK11="","",'Ore-Materie'!AK11)</f>
        <v>1CG</v>
      </c>
      <c r="AJ11" s="14" t="str">
        <f>IF('Ore-Materie'!AL11="","",'Ore-Materie'!AL11)</f>
        <v>2CG</v>
      </c>
      <c r="AK11" s="17" t="str">
        <f>IF('Ore-Materie'!AM11="","",'Ore-Materie'!AM11)</f>
        <v/>
      </c>
      <c r="AL11" s="8"/>
      <c r="AU11">
        <f t="shared" si="0"/>
        <v>18</v>
      </c>
      <c r="AV11" s="1" t="str">
        <f>IF(AU11='Ore-Materie'!AU11,"Ok","Err")</f>
        <v>Ok</v>
      </c>
    </row>
    <row r="12" spans="3:48" x14ac:dyDescent="0.25">
      <c r="C12" s="6">
        <f>'Ore-Materie'!C12</f>
        <v>7</v>
      </c>
      <c r="D12" s="2" t="str">
        <f>'Ore-Materie'!D12</f>
        <v>Billo Gianluca</v>
      </c>
      <c r="E12" s="13" t="str">
        <f>IF('Ore-Materie'!E12="","",'Ore-Materie'!E12)</f>
        <v/>
      </c>
      <c r="F12" s="14" t="str">
        <f>IF('Ore-Materie'!F12="","",'Ore-Materie'!F12)</f>
        <v/>
      </c>
      <c r="G12" s="14" t="str">
        <f>IF('Ore-Materie'!G12="","",'Ore-Materie'!G12)</f>
        <v/>
      </c>
      <c r="H12" s="14" t="str">
        <f>IF('Ore-Materie'!H12="","",'Ore-Materie'!H12)</f>
        <v/>
      </c>
      <c r="I12" s="14" t="str">
        <f>IF('Ore-Materie'!I12="","",'Ore-Materie'!I12)</f>
        <v/>
      </c>
      <c r="J12" s="15" t="str">
        <f>IF('Ore-Materie'!J12="","",'Ore-Materie'!J12)</f>
        <v/>
      </c>
      <c r="K12" s="13" t="str">
        <f>IF('Ore-Materie'!K12="","",'Ore-Materie'!K12)</f>
        <v/>
      </c>
      <c r="L12" s="14" t="str">
        <f>IF('Ore-Materie'!L12="","",'Ore-Materie'!L12)</f>
        <v/>
      </c>
      <c r="M12" s="14" t="str">
        <f>IF('Ore-Materie'!M12="","",'Ore-Materie'!M12)</f>
        <v/>
      </c>
      <c r="N12" s="14" t="str">
        <f>IF('Ore-Materie'!N12="","",'Ore-Materie'!N12)</f>
        <v/>
      </c>
      <c r="O12" s="15" t="str">
        <f>IF('Ore-Materie'!O12="","",'Ore-Materie'!O12)</f>
        <v>1BT</v>
      </c>
      <c r="P12" s="13" t="str">
        <f>IF('Ore-Materie'!Q12="","",'Ore-Materie'!Q12)</f>
        <v/>
      </c>
      <c r="Q12" s="14" t="str">
        <f>IF('Ore-Materie'!R12="","",'Ore-Materie'!R12)</f>
        <v/>
      </c>
      <c r="R12" s="14" t="str">
        <f>IF('Ore-Materie'!S12="","",'Ore-Materie'!S12)</f>
        <v/>
      </c>
      <c r="S12" s="14" t="str">
        <f>IF('Ore-Materie'!T12="","",'Ore-Materie'!T12)</f>
        <v/>
      </c>
      <c r="T12" s="14" t="str">
        <f>IF('Ore-Materie'!U12="","",'Ore-Materie'!U12)</f>
        <v/>
      </c>
      <c r="U12" s="15" t="str">
        <f>IF('Ore-Materie'!V12="","",'Ore-Materie'!V12)</f>
        <v/>
      </c>
      <c r="V12" s="13" t="str">
        <f>IF('Ore-Materie'!W12="","",'Ore-Materie'!W12)</f>
        <v/>
      </c>
      <c r="W12" s="14" t="str">
        <f>IF('Ore-Materie'!X12="","",'Ore-Materie'!X12)</f>
        <v/>
      </c>
      <c r="X12" s="14" t="str">
        <f>IF('Ore-Materie'!Y12="","",'Ore-Materie'!Y12)</f>
        <v/>
      </c>
      <c r="Y12" s="14" t="str">
        <f>IF('Ore-Materie'!Z12="","",'Ore-Materie'!Z12)</f>
        <v/>
      </c>
      <c r="Z12" s="15" t="str">
        <f>IF('Ore-Materie'!AA12="","",'Ore-Materie'!AA12)</f>
        <v>3AL</v>
      </c>
      <c r="AA12" s="13" t="str">
        <f>IF('Ore-Materie'!AC12="","",'Ore-Materie'!AC12)</f>
        <v>3AL</v>
      </c>
      <c r="AB12" s="14" t="str">
        <f>IF('Ore-Materie'!AD12="","",'Ore-Materie'!AD12)</f>
        <v>1BT</v>
      </c>
      <c r="AC12" s="14" t="str">
        <f>IF('Ore-Materie'!AE12="","",'Ore-Materie'!AE12)</f>
        <v/>
      </c>
      <c r="AD12" s="14" t="str">
        <f>IF('Ore-Materie'!AF12="","",'Ore-Materie'!AF12)</f>
        <v/>
      </c>
      <c r="AE12" s="14" t="str">
        <f>IF('Ore-Materie'!AG12="","",'Ore-Materie'!AG12)</f>
        <v/>
      </c>
      <c r="AF12" s="15" t="str">
        <f>IF('Ore-Materie'!AH12="","",'Ore-Materie'!AH12)</f>
        <v/>
      </c>
      <c r="AG12" s="13" t="str">
        <f>IF('Ore-Materie'!AI12="","",'Ore-Materie'!AI12)</f>
        <v/>
      </c>
      <c r="AH12" s="14" t="str">
        <f>IF('Ore-Materie'!AJ12="","",'Ore-Materie'!AJ12)</f>
        <v/>
      </c>
      <c r="AI12" s="14" t="str">
        <f>IF('Ore-Materie'!AK12="","",'Ore-Materie'!AK12)</f>
        <v/>
      </c>
      <c r="AJ12" s="14" t="str">
        <f>IF('Ore-Materie'!AL12="","",'Ore-Materie'!AL12)</f>
        <v>3AL</v>
      </c>
      <c r="AK12" s="17" t="str">
        <f>IF('Ore-Materie'!AM12="","",'Ore-Materie'!AM12)</f>
        <v/>
      </c>
      <c r="AL12" s="8"/>
      <c r="AU12">
        <f t="shared" si="0"/>
        <v>5</v>
      </c>
      <c r="AV12" s="1" t="str">
        <f>IF(AU12='Ore-Materie'!AU12,"Ok","Err")</f>
        <v>Ok</v>
      </c>
    </row>
    <row r="13" spans="3:48" x14ac:dyDescent="0.25">
      <c r="C13" s="6">
        <f>'Ore-Materie'!C13</f>
        <v>8</v>
      </c>
      <c r="D13" s="2" t="str">
        <f>'Ore-Materie'!D13</f>
        <v>Bombonati Gianni</v>
      </c>
      <c r="E13" s="13" t="str">
        <f>IF('Ore-Materie'!E13="","",'Ore-Materie'!E13)</f>
        <v/>
      </c>
      <c r="F13" s="14" t="str">
        <f>IF('Ore-Materie'!F13="","",'Ore-Materie'!F13)</f>
        <v/>
      </c>
      <c r="G13" s="14" t="str">
        <f>IF('Ore-Materie'!G13="","",'Ore-Materie'!G13)</f>
        <v/>
      </c>
      <c r="H13" s="14" t="str">
        <f>IF('Ore-Materie'!H13="","",'Ore-Materie'!H13)</f>
        <v/>
      </c>
      <c r="I13" s="14" t="str">
        <f>IF('Ore-Materie'!I13="","",'Ore-Materie'!I13)</f>
        <v/>
      </c>
      <c r="J13" s="15" t="str">
        <f>IF('Ore-Materie'!J13="","",'Ore-Materie'!J13)</f>
        <v/>
      </c>
      <c r="K13" s="13" t="str">
        <f>IF('Ore-Materie'!K13="","",'Ore-Materie'!K13)</f>
        <v>2BT</v>
      </c>
      <c r="L13" s="14" t="str">
        <f>IF('Ore-Materie'!L13="","",'Ore-Materie'!L13)</f>
        <v>2BT</v>
      </c>
      <c r="M13" s="14" t="str">
        <f>IF('Ore-Materie'!M13="","",'Ore-Materie'!M13)</f>
        <v>2AT</v>
      </c>
      <c r="N13" s="14" t="str">
        <f>IF('Ore-Materie'!N13="","",'Ore-Materie'!N13)</f>
        <v>2AT</v>
      </c>
      <c r="O13" s="15" t="str">
        <f>IF('Ore-Materie'!O13="","",'Ore-Materie'!O13)</f>
        <v>2AT</v>
      </c>
      <c r="P13" s="13" t="str">
        <f>IF('Ore-Materie'!Q13="","",'Ore-Materie'!Q13)</f>
        <v>1BT</v>
      </c>
      <c r="Q13" s="14" t="str">
        <f>IF('Ore-Materie'!R13="","",'Ore-Materie'!R13)</f>
        <v>1BT</v>
      </c>
      <c r="R13" s="14" t="str">
        <f>IF('Ore-Materie'!S13="","",'Ore-Materie'!S13)</f>
        <v>1AT</v>
      </c>
      <c r="S13" s="14" t="str">
        <f>IF('Ore-Materie'!T13="","",'Ore-Materie'!T13)</f>
        <v>1AT</v>
      </c>
      <c r="T13" s="14" t="str">
        <f>IF('Ore-Materie'!U13="","",'Ore-Materie'!U13)</f>
        <v/>
      </c>
      <c r="U13" s="15" t="str">
        <f>IF('Ore-Materie'!V13="","",'Ore-Materie'!V13)</f>
        <v>2AT</v>
      </c>
      <c r="V13" s="13" t="str">
        <f>IF('Ore-Materie'!W13="","",'Ore-Materie'!W13)</f>
        <v/>
      </c>
      <c r="W13" s="14" t="str">
        <f>IF('Ore-Materie'!X13="","",'Ore-Materie'!X13)</f>
        <v/>
      </c>
      <c r="X13" s="14" t="str">
        <f>IF('Ore-Materie'!Y13="","",'Ore-Materie'!Y13)</f>
        <v>2BT</v>
      </c>
      <c r="Y13" s="14" t="str">
        <f>IF('Ore-Materie'!Z13="","",'Ore-Materie'!Z13)</f>
        <v>2BT</v>
      </c>
      <c r="Z13" s="15" t="str">
        <f>IF('Ore-Materie'!AA13="","",'Ore-Materie'!AA13)</f>
        <v>2BT</v>
      </c>
      <c r="AA13" s="13" t="str">
        <f>IF('Ore-Materie'!AC13="","",'Ore-Materie'!AC13)</f>
        <v>2BT</v>
      </c>
      <c r="AB13" s="14" t="str">
        <f>IF('Ore-Materie'!AD13="","",'Ore-Materie'!AD13)</f>
        <v>1AT</v>
      </c>
      <c r="AC13" s="14" t="str">
        <f>IF('Ore-Materie'!AE13="","",'Ore-Materie'!AE13)</f>
        <v>1BT</v>
      </c>
      <c r="AD13" s="14" t="str">
        <f>IF('Ore-Materie'!AF13="","",'Ore-Materie'!AF13)</f>
        <v/>
      </c>
      <c r="AE13" s="14" t="str">
        <f>IF('Ore-Materie'!AG13="","",'Ore-Materie'!AG13)</f>
        <v>2AT</v>
      </c>
      <c r="AF13" s="15" t="str">
        <f>IF('Ore-Materie'!AH13="","",'Ore-Materie'!AH13)</f>
        <v>2AT</v>
      </c>
      <c r="AG13" s="13" t="str">
        <f>IF('Ore-Materie'!AI13="","",'Ore-Materie'!AI13)</f>
        <v/>
      </c>
      <c r="AH13" s="14" t="str">
        <f>IF('Ore-Materie'!AJ13="","",'Ore-Materie'!AJ13)</f>
        <v/>
      </c>
      <c r="AI13" s="14" t="str">
        <f>IF('Ore-Materie'!AK13="","",'Ore-Materie'!AK13)</f>
        <v/>
      </c>
      <c r="AJ13" s="14" t="str">
        <f>IF('Ore-Materie'!AL13="","",'Ore-Materie'!AL13)</f>
        <v/>
      </c>
      <c r="AK13" s="17" t="str">
        <f>IF('Ore-Materie'!AM13="","",'Ore-Materie'!AM13)</f>
        <v/>
      </c>
      <c r="AL13" s="8"/>
      <c r="AU13">
        <f t="shared" si="0"/>
        <v>18</v>
      </c>
      <c r="AV13" s="1" t="str">
        <f>IF(AU13='Ore-Materie'!AU13,"Ok","Err")</f>
        <v>Ok</v>
      </c>
    </row>
    <row r="14" spans="3:48" x14ac:dyDescent="0.25">
      <c r="C14" s="6">
        <f>'Ore-Materie'!C14</f>
        <v>9</v>
      </c>
      <c r="D14" s="2" t="str">
        <f>'Ore-Materie'!D14</f>
        <v>Boni Samuela</v>
      </c>
      <c r="E14" s="13" t="str">
        <f>IF('Ore-Materie'!E14="","",'Ore-Materie'!E14)</f>
        <v/>
      </c>
      <c r="F14" s="14" t="str">
        <f>IF('Ore-Materie'!F14="","",'Ore-Materie'!F14)</f>
        <v/>
      </c>
      <c r="G14" s="14" t="str">
        <f>IF('Ore-Materie'!G14="","",'Ore-Materie'!G14)</f>
        <v/>
      </c>
      <c r="H14" s="14" t="str">
        <f>IF('Ore-Materie'!H14="","",'Ore-Materie'!H14)</f>
        <v/>
      </c>
      <c r="I14" s="14" t="str">
        <f>IF('Ore-Materie'!I14="","",'Ore-Materie'!I14)</f>
        <v/>
      </c>
      <c r="J14" s="15" t="str">
        <f>IF('Ore-Materie'!J14="","",'Ore-Materie'!J14)</f>
        <v/>
      </c>
      <c r="K14" s="13" t="str">
        <f>IF('Ore-Materie'!K14="","",'Ore-Materie'!K14)</f>
        <v/>
      </c>
      <c r="L14" s="14" t="str">
        <f>IF('Ore-Materie'!L14="","",'Ore-Materie'!L14)</f>
        <v/>
      </c>
      <c r="M14" s="14" t="str">
        <f>IF('Ore-Materie'!M14="","",'Ore-Materie'!M14)</f>
        <v/>
      </c>
      <c r="N14" s="14" t="str">
        <f>IF('Ore-Materie'!N14="","",'Ore-Materie'!N14)</f>
        <v/>
      </c>
      <c r="O14" s="15" t="str">
        <f>IF('Ore-Materie'!O14="","",'Ore-Materie'!O14)</f>
        <v/>
      </c>
      <c r="P14" s="13" t="str">
        <f>IF('Ore-Materie'!Q14="","",'Ore-Materie'!Q14)</f>
        <v/>
      </c>
      <c r="Q14" s="14" t="str">
        <f>IF('Ore-Materie'!R14="","",'Ore-Materie'!R14)</f>
        <v/>
      </c>
      <c r="R14" s="14" t="str">
        <f>IF('Ore-Materie'!S14="","",'Ore-Materie'!S14)</f>
        <v/>
      </c>
      <c r="S14" s="14" t="str">
        <f>IF('Ore-Materie'!T14="","",'Ore-Materie'!T14)</f>
        <v/>
      </c>
      <c r="T14" s="14" t="str">
        <f>IF('Ore-Materie'!U14="","",'Ore-Materie'!U14)</f>
        <v/>
      </c>
      <c r="U14" s="15" t="str">
        <f>IF('Ore-Materie'!V14="","",'Ore-Materie'!V14)</f>
        <v/>
      </c>
      <c r="V14" s="13" t="str">
        <f>IF('Ore-Materie'!W14="","",'Ore-Materie'!W14)</f>
        <v/>
      </c>
      <c r="W14" s="14" t="str">
        <f>IF('Ore-Materie'!X14="","",'Ore-Materie'!X14)</f>
        <v/>
      </c>
      <c r="X14" s="14" t="str">
        <f>IF('Ore-Materie'!Y14="","",'Ore-Materie'!Y14)</f>
        <v/>
      </c>
      <c r="Y14" s="14" t="str">
        <f>IF('Ore-Materie'!Z14="","",'Ore-Materie'!Z14)</f>
        <v/>
      </c>
      <c r="Z14" s="15" t="str">
        <f>IF('Ore-Materie'!AA14="","",'Ore-Materie'!AA14)</f>
        <v/>
      </c>
      <c r="AA14" s="13" t="str">
        <f>IF('Ore-Materie'!AC14="","",'Ore-Materie'!AC14)</f>
        <v>5AL</v>
      </c>
      <c r="AB14" s="14" t="str">
        <f>IF('Ore-Materie'!AD14="","",'Ore-Materie'!AD14)</f>
        <v/>
      </c>
      <c r="AC14" s="14" t="str">
        <f>IF('Ore-Materie'!AE14="","",'Ore-Materie'!AE14)</f>
        <v/>
      </c>
      <c r="AD14" s="14" t="str">
        <f>IF('Ore-Materie'!AF14="","",'Ore-Materie'!AF14)</f>
        <v/>
      </c>
      <c r="AE14" s="14" t="str">
        <f>IF('Ore-Materie'!AG14="","",'Ore-Materie'!AG14)</f>
        <v/>
      </c>
      <c r="AF14" s="15" t="str">
        <f>IF('Ore-Materie'!AH14="","",'Ore-Materie'!AH14)</f>
        <v/>
      </c>
      <c r="AG14" s="13" t="str">
        <f>IF('Ore-Materie'!AI14="","",'Ore-Materie'!AI14)</f>
        <v/>
      </c>
      <c r="AH14" s="14" t="str">
        <f>IF('Ore-Materie'!AJ14="","",'Ore-Materie'!AJ14)</f>
        <v/>
      </c>
      <c r="AI14" s="14" t="str">
        <f>IF('Ore-Materie'!AK14="","",'Ore-Materie'!AK14)</f>
        <v/>
      </c>
      <c r="AJ14" s="14" t="str">
        <f>IF('Ore-Materie'!AL14="","",'Ore-Materie'!AL14)</f>
        <v/>
      </c>
      <c r="AK14" s="17" t="str">
        <f>IF('Ore-Materie'!AM14="","",'Ore-Materie'!AM14)</f>
        <v/>
      </c>
      <c r="AL14" s="8"/>
      <c r="AU14">
        <f t="shared" si="0"/>
        <v>1</v>
      </c>
      <c r="AV14" s="1" t="str">
        <f>IF(AU14='Ore-Materie'!AU14,"Ok","Err")</f>
        <v>Ok</v>
      </c>
    </row>
    <row r="15" spans="3:48" x14ac:dyDescent="0.25">
      <c r="C15" s="6">
        <f>'Ore-Materie'!C15</f>
        <v>10</v>
      </c>
      <c r="D15" s="2" t="str">
        <f>'Ore-Materie'!D15</f>
        <v>Bonisoli Maria Cristina</v>
      </c>
      <c r="E15" s="13" t="str">
        <f>IF('Ore-Materie'!E15="","",'Ore-Materie'!E15)</f>
        <v/>
      </c>
      <c r="F15" s="14" t="str">
        <f>IF('Ore-Materie'!F15="","",'Ore-Materie'!F15)</f>
        <v/>
      </c>
      <c r="G15" s="14" t="str">
        <f>IF('Ore-Materie'!G15="","",'Ore-Materie'!G15)</f>
        <v/>
      </c>
      <c r="H15" s="14" t="str">
        <f>IF('Ore-Materie'!H15="","",'Ore-Materie'!H15)</f>
        <v/>
      </c>
      <c r="I15" s="14" t="str">
        <f>IF('Ore-Materie'!I15="","",'Ore-Materie'!I15)</f>
        <v>2AT</v>
      </c>
      <c r="J15" s="15" t="str">
        <f>IF('Ore-Materie'!J15="","",'Ore-Materie'!J15)</f>
        <v>1AT</v>
      </c>
      <c r="K15" s="13" t="str">
        <f>IF('Ore-Materie'!K15="","",'Ore-Materie'!K15)</f>
        <v>2AL</v>
      </c>
      <c r="L15" s="14" t="str">
        <f>IF('Ore-Materie'!L15="","",'Ore-Materie'!L15)</f>
        <v>2AT</v>
      </c>
      <c r="M15" s="14" t="str">
        <f>IF('Ore-Materie'!M15="","",'Ore-Materie'!M15)</f>
        <v>1DG</v>
      </c>
      <c r="N15" s="14" t="str">
        <f>IF('Ore-Materie'!N15="","",'Ore-Materie'!N15)</f>
        <v/>
      </c>
      <c r="O15" s="15" t="str">
        <f>IF('Ore-Materie'!O15="","",'Ore-Materie'!O15)</f>
        <v>2CG</v>
      </c>
      <c r="P15" s="13" t="str">
        <f>IF('Ore-Materie'!Q15="","",'Ore-Materie'!Q15)</f>
        <v/>
      </c>
      <c r="Q15" s="14" t="str">
        <f>IF('Ore-Materie'!R15="","",'Ore-Materie'!R15)</f>
        <v/>
      </c>
      <c r="R15" s="14" t="str">
        <f>IF('Ore-Materie'!S15="","",'Ore-Materie'!S15)</f>
        <v/>
      </c>
      <c r="S15" s="14" t="str">
        <f>IF('Ore-Materie'!T15="","",'Ore-Materie'!T15)</f>
        <v/>
      </c>
      <c r="T15" s="14" t="str">
        <f>IF('Ore-Materie'!U15="","",'Ore-Materie'!U15)</f>
        <v/>
      </c>
      <c r="U15" s="15" t="str">
        <f>IF('Ore-Materie'!V15="","",'Ore-Materie'!V15)</f>
        <v/>
      </c>
      <c r="V15" s="13" t="str">
        <f>IF('Ore-Materie'!W15="","",'Ore-Materie'!W15)</f>
        <v>1AL</v>
      </c>
      <c r="W15" s="14" t="str">
        <f>IF('Ore-Materie'!X15="","",'Ore-Materie'!X15)</f>
        <v>2CG</v>
      </c>
      <c r="X15" s="14" t="str">
        <f>IF('Ore-Materie'!Y15="","",'Ore-Materie'!Y15)</f>
        <v>1CG</v>
      </c>
      <c r="Y15" s="14" t="str">
        <f>IF('Ore-Materie'!Z15="","",'Ore-Materie'!Z15)</f>
        <v/>
      </c>
      <c r="Z15" s="15" t="str">
        <f>IF('Ore-Materie'!AA15="","",'Ore-Materie'!AA15)</f>
        <v>2DG</v>
      </c>
      <c r="AA15" s="13" t="str">
        <f>IF('Ore-Materie'!AC15="","",'Ore-Materie'!AC15)</f>
        <v/>
      </c>
      <c r="AB15" s="14" t="str">
        <f>IF('Ore-Materie'!AD15="","",'Ore-Materie'!AD15)</f>
        <v>1DG</v>
      </c>
      <c r="AC15" s="14" t="str">
        <f>IF('Ore-Materie'!AE15="","",'Ore-Materie'!AE15)</f>
        <v>2BT</v>
      </c>
      <c r="AD15" s="14" t="str">
        <f>IF('Ore-Materie'!AF15="","",'Ore-Materie'!AF15)</f>
        <v>1AT</v>
      </c>
      <c r="AE15" s="14" t="str">
        <f>IF('Ore-Materie'!AG15="","",'Ore-Materie'!AG15)</f>
        <v/>
      </c>
      <c r="AF15" s="15" t="str">
        <f>IF('Ore-Materie'!AH15="","",'Ore-Materie'!AH15)</f>
        <v>2AL</v>
      </c>
      <c r="AG15" s="13" t="str">
        <f>IF('Ore-Materie'!AI15="","",'Ore-Materie'!AI15)</f>
        <v>1AL</v>
      </c>
      <c r="AH15" s="14" t="str">
        <f>IF('Ore-Materie'!AJ15="","",'Ore-Materie'!AJ15)</f>
        <v>2DG</v>
      </c>
      <c r="AI15" s="14" t="str">
        <f>IF('Ore-Materie'!AK15="","",'Ore-Materie'!AK15)</f>
        <v>2BT</v>
      </c>
      <c r="AJ15" s="14" t="str">
        <f>IF('Ore-Materie'!AL15="","",'Ore-Materie'!AL15)</f>
        <v>1CG</v>
      </c>
      <c r="AK15" s="17" t="str">
        <f>IF('Ore-Materie'!AM15="","",'Ore-Materie'!AM15)</f>
        <v/>
      </c>
      <c r="AL15" s="8"/>
      <c r="AU15">
        <f t="shared" si="0"/>
        <v>18</v>
      </c>
      <c r="AV15" s="1" t="str">
        <f>IF(AU15='Ore-Materie'!AU15,"Ok","Err")</f>
        <v>Ok</v>
      </c>
    </row>
    <row r="16" spans="3:48" x14ac:dyDescent="0.25">
      <c r="C16" s="6">
        <f>'Ore-Materie'!C16</f>
        <v>11</v>
      </c>
      <c r="D16" s="2" t="str">
        <f>'Ore-Materie'!D16</f>
        <v>Bonora Marco</v>
      </c>
      <c r="E16" s="13" t="str">
        <f>IF('Ore-Materie'!E16="","",'Ore-Materie'!E16)</f>
        <v>5BT</v>
      </c>
      <c r="F16" s="14" t="str">
        <f>IF('Ore-Materie'!F16="","",'Ore-Materie'!F16)</f>
        <v>5BT</v>
      </c>
      <c r="G16" s="14" t="str">
        <f>IF('Ore-Materie'!G16="","",'Ore-Materie'!G16)</f>
        <v>3BT</v>
      </c>
      <c r="H16" s="14" t="str">
        <f>IF('Ore-Materie'!H16="","",'Ore-Materie'!H16)</f>
        <v>3BT</v>
      </c>
      <c r="I16" s="14" t="str">
        <f>IF('Ore-Materie'!I16="","",'Ore-Materie'!I16)</f>
        <v/>
      </c>
      <c r="J16" s="15" t="str">
        <f>IF('Ore-Materie'!J16="","",'Ore-Materie'!J16)</f>
        <v/>
      </c>
      <c r="K16" s="13" t="str">
        <f>IF('Ore-Materie'!K16="","",'Ore-Materie'!K16)</f>
        <v>5BT</v>
      </c>
      <c r="L16" s="14" t="str">
        <f>IF('Ore-Materie'!L16="","",'Ore-Materie'!L16)</f>
        <v/>
      </c>
      <c r="M16" s="14" t="str">
        <f>IF('Ore-Materie'!M16="","",'Ore-Materie'!M16)</f>
        <v>3BT</v>
      </c>
      <c r="N16" s="14" t="str">
        <f>IF('Ore-Materie'!N16="","",'Ore-Materie'!N16)</f>
        <v>5BT</v>
      </c>
      <c r="O16" s="15" t="str">
        <f>IF('Ore-Materie'!O16="","",'Ore-Materie'!O16)</f>
        <v>4BT</v>
      </c>
      <c r="P16" s="13" t="str">
        <f>IF('Ore-Materie'!Q16="","",'Ore-Materie'!Q16)</f>
        <v>3BT</v>
      </c>
      <c r="Q16" s="14" t="str">
        <f>IF('Ore-Materie'!R16="","",'Ore-Materie'!R16)</f>
        <v>3BT</v>
      </c>
      <c r="R16" s="14" t="str">
        <f>IF('Ore-Materie'!S16="","",'Ore-Materie'!S16)</f>
        <v>5BT</v>
      </c>
      <c r="S16" s="14" t="str">
        <f>IF('Ore-Materie'!T16="","",'Ore-Materie'!T16)</f>
        <v>5BT</v>
      </c>
      <c r="T16" s="14" t="str">
        <f>IF('Ore-Materie'!U16="","",'Ore-Materie'!U16)</f>
        <v/>
      </c>
      <c r="U16" s="15" t="str">
        <f>IF('Ore-Materie'!V16="","",'Ore-Materie'!V16)</f>
        <v/>
      </c>
      <c r="V16" s="13" t="str">
        <f>IF('Ore-Materie'!W16="","",'Ore-Materie'!W16)</f>
        <v/>
      </c>
      <c r="W16" s="14" t="str">
        <f>IF('Ore-Materie'!X16="","",'Ore-Materie'!X16)</f>
        <v>4BT</v>
      </c>
      <c r="X16" s="14" t="str">
        <f>IF('Ore-Materie'!Y16="","",'Ore-Materie'!Y16)</f>
        <v>5BT</v>
      </c>
      <c r="Y16" s="14" t="str">
        <f>IF('Ore-Materie'!Z16="","",'Ore-Materie'!Z16)</f>
        <v/>
      </c>
      <c r="Z16" s="15" t="str">
        <f>IF('Ore-Materie'!AA16="","",'Ore-Materie'!AA16)</f>
        <v/>
      </c>
      <c r="AA16" s="13" t="str">
        <f>IF('Ore-Materie'!AC16="","",'Ore-Materie'!AC16)</f>
        <v>5BT</v>
      </c>
      <c r="AB16" s="14" t="str">
        <f>IF('Ore-Materie'!AD16="","",'Ore-Materie'!AD16)</f>
        <v>5BT</v>
      </c>
      <c r="AC16" s="14" t="str">
        <f>IF('Ore-Materie'!AE16="","",'Ore-Materie'!AE16)</f>
        <v/>
      </c>
      <c r="AD16" s="14" t="str">
        <f>IF('Ore-Materie'!AF16="","",'Ore-Materie'!AF16)</f>
        <v>3BT</v>
      </c>
      <c r="AE16" s="14" t="str">
        <f>IF('Ore-Materie'!AG16="","",'Ore-Materie'!AG16)</f>
        <v>3BT</v>
      </c>
      <c r="AF16" s="15" t="str">
        <f>IF('Ore-Materie'!AH16="","",'Ore-Materie'!AH16)</f>
        <v/>
      </c>
      <c r="AG16" s="13" t="str">
        <f>IF('Ore-Materie'!AI16="","",'Ore-Materie'!AI16)</f>
        <v/>
      </c>
      <c r="AH16" s="14" t="str">
        <f>IF('Ore-Materie'!AJ16="","",'Ore-Materie'!AJ16)</f>
        <v/>
      </c>
      <c r="AI16" s="14" t="str">
        <f>IF('Ore-Materie'!AK16="","",'Ore-Materie'!AK16)</f>
        <v/>
      </c>
      <c r="AJ16" s="14" t="str">
        <f>IF('Ore-Materie'!AL16="","",'Ore-Materie'!AL16)</f>
        <v/>
      </c>
      <c r="AK16" s="17" t="str">
        <f>IF('Ore-Materie'!AM16="","",'Ore-Materie'!AM16)</f>
        <v/>
      </c>
      <c r="AL16" s="8"/>
      <c r="AU16">
        <f t="shared" si="0"/>
        <v>18</v>
      </c>
      <c r="AV16" s="1" t="str">
        <f>IF(AU16='Ore-Materie'!AU16,"Ok","Err")</f>
        <v>Ok</v>
      </c>
    </row>
    <row r="17" spans="3:48" x14ac:dyDescent="0.25">
      <c r="C17" s="6">
        <f>'Ore-Materie'!C17</f>
        <v>12</v>
      </c>
      <c r="D17" s="2" t="str">
        <f>'Ore-Materie'!D17</f>
        <v>Calcagno Ermelinda Claudia</v>
      </c>
      <c r="E17" s="13" t="str">
        <f>IF('Ore-Materie'!E17="","",'Ore-Materie'!E17)</f>
        <v/>
      </c>
      <c r="F17" s="14" t="str">
        <f>IF('Ore-Materie'!F17="","",'Ore-Materie'!F17)</f>
        <v/>
      </c>
      <c r="G17" s="14" t="str">
        <f>IF('Ore-Materie'!G17="","",'Ore-Materie'!G17)</f>
        <v>5BT</v>
      </c>
      <c r="H17" s="14" t="str">
        <f>IF('Ore-Materie'!H17="","",'Ore-Materie'!H17)</f>
        <v>2BT</v>
      </c>
      <c r="I17" s="14" t="str">
        <f>IF('Ore-Materie'!I17="","",'Ore-Materie'!I17)</f>
        <v/>
      </c>
      <c r="J17" s="15" t="str">
        <f>IF('Ore-Materie'!J17="","",'Ore-Materie'!J17)</f>
        <v>1BT</v>
      </c>
      <c r="K17" s="19" t="str">
        <f>IF('Ore-Materie'!K17="","",'Ore-Materie'!K17)</f>
        <v/>
      </c>
      <c r="L17" s="18" t="str">
        <f>IF('Ore-Materie'!L17="","",'Ore-Materie'!L17)</f>
        <v/>
      </c>
      <c r="M17" s="14" t="str">
        <f>IF('Ore-Materie'!M17="","",'Ore-Materie'!M17)</f>
        <v/>
      </c>
      <c r="N17" s="14" t="str">
        <f>IF('Ore-Materie'!N17="","",'Ore-Materie'!N17)</f>
        <v/>
      </c>
      <c r="O17" s="15" t="str">
        <f>IF('Ore-Materie'!O17="","",'Ore-Materie'!O17)</f>
        <v/>
      </c>
      <c r="P17" s="13" t="str">
        <f>IF('Ore-Materie'!Q17="","",'Ore-Materie'!Q17)</f>
        <v>5BT</v>
      </c>
      <c r="Q17" s="14" t="str">
        <f>IF('Ore-Materie'!R17="","",'Ore-Materie'!R17)</f>
        <v>2BT</v>
      </c>
      <c r="R17" s="14" t="str">
        <f>IF('Ore-Materie'!S17="","",'Ore-Materie'!S17)</f>
        <v/>
      </c>
      <c r="S17" s="14" t="str">
        <f>IF('Ore-Materie'!T17="","",'Ore-Materie'!T17)</f>
        <v>4BT</v>
      </c>
      <c r="T17" s="14" t="str">
        <f>IF('Ore-Materie'!U17="","",'Ore-Materie'!U17)</f>
        <v/>
      </c>
      <c r="U17" s="15" t="str">
        <f>IF('Ore-Materie'!V17="","",'Ore-Materie'!V17)</f>
        <v>3BT</v>
      </c>
      <c r="V17" s="13" t="str">
        <f>IF('Ore-Materie'!W17="","",'Ore-Materie'!W17)</f>
        <v/>
      </c>
      <c r="W17" s="14" t="str">
        <f>IF('Ore-Materie'!X17="","",'Ore-Materie'!X17)</f>
        <v>2BT</v>
      </c>
      <c r="X17" s="14" t="str">
        <f>IF('Ore-Materie'!Y17="","",'Ore-Materie'!Y17)</f>
        <v>4BT</v>
      </c>
      <c r="Y17" s="14" t="str">
        <f>IF('Ore-Materie'!Z17="","",'Ore-Materie'!Z17)</f>
        <v>1BT</v>
      </c>
      <c r="Z17" s="15" t="str">
        <f>IF('Ore-Materie'!AA17="","",'Ore-Materie'!AA17)</f>
        <v>3BT</v>
      </c>
      <c r="AA17" s="13" t="str">
        <f>IF('Ore-Materie'!AC17="","",'Ore-Materie'!AC17)</f>
        <v/>
      </c>
      <c r="AB17" s="14" t="str">
        <f>IF('Ore-Materie'!AD17="","",'Ore-Materie'!AD17)</f>
        <v/>
      </c>
      <c r="AC17" s="14" t="str">
        <f>IF('Ore-Materie'!AE17="","",'Ore-Materie'!AE17)</f>
        <v/>
      </c>
      <c r="AD17" s="14" t="str">
        <f>IF('Ore-Materie'!AF17="","",'Ore-Materie'!AF17)</f>
        <v/>
      </c>
      <c r="AE17" s="14" t="str">
        <f>IF('Ore-Materie'!AG17="","",'Ore-Materie'!AG17)</f>
        <v/>
      </c>
      <c r="AF17" s="15" t="str">
        <f>IF('Ore-Materie'!AH17="","",'Ore-Materie'!AH17)</f>
        <v/>
      </c>
      <c r="AG17" s="13" t="str">
        <f>IF('Ore-Materie'!AI17="","",'Ore-Materie'!AI17)</f>
        <v>1BT</v>
      </c>
      <c r="AH17" s="14" t="str">
        <f>IF('Ore-Materie'!AJ17="","",'Ore-Materie'!AJ17)</f>
        <v>3BT</v>
      </c>
      <c r="AI17" s="14" t="str">
        <f>IF('Ore-Materie'!AK17="","",'Ore-Materie'!AK17)</f>
        <v>5BT</v>
      </c>
      <c r="AJ17" s="14" t="str">
        <f>IF('Ore-Materie'!AL17="","",'Ore-Materie'!AL17)</f>
        <v>4BT</v>
      </c>
      <c r="AK17" s="17" t="str">
        <f>IF('Ore-Materie'!AM17="","",'Ore-Materie'!AM17)</f>
        <v/>
      </c>
      <c r="AL17" s="8"/>
      <c r="AU17">
        <f t="shared" si="0"/>
        <v>15</v>
      </c>
      <c r="AV17" s="1" t="str">
        <f>IF(AU17='Ore-Materie'!AU17,"Ok","Err")</f>
        <v>Ok</v>
      </c>
    </row>
    <row r="18" spans="3:48" x14ac:dyDescent="0.25">
      <c r="C18" s="6">
        <f>'Ore-Materie'!C18</f>
        <v>13</v>
      </c>
      <c r="D18" s="2" t="str">
        <f>'Ore-Materie'!D18</f>
        <v>Caleffi Riccardo</v>
      </c>
      <c r="E18" s="13" t="str">
        <f>IF('Ore-Materie'!E18="","",'Ore-Materie'!E18)</f>
        <v>5DG</v>
      </c>
      <c r="F18" s="14" t="str">
        <f>IF('Ore-Materie'!F18="","",'Ore-Materie'!F18)</f>
        <v>2CG</v>
      </c>
      <c r="G18" s="14" t="str">
        <f>IF('Ore-Materie'!G18="","",'Ore-Materie'!G18)</f>
        <v>5CG</v>
      </c>
      <c r="H18" s="14" t="str">
        <f>IF('Ore-Materie'!H18="","",'Ore-Materie'!H18)</f>
        <v/>
      </c>
      <c r="I18" s="14" t="str">
        <f>IF('Ore-Materie'!I18="","",'Ore-Materie'!I18)</f>
        <v/>
      </c>
      <c r="J18" s="15" t="str">
        <f>IF('Ore-Materie'!J18="","",'Ore-Materie'!J18)</f>
        <v/>
      </c>
      <c r="K18" s="19" t="str">
        <f>IF('Ore-Materie'!K18="","",'Ore-Materie'!K18)</f>
        <v/>
      </c>
      <c r="L18" s="18" t="str">
        <f>IF('Ore-Materie'!L18="","",'Ore-Materie'!L18)</f>
        <v/>
      </c>
      <c r="M18" s="14" t="str">
        <f>IF('Ore-Materie'!M18="","",'Ore-Materie'!M18)</f>
        <v/>
      </c>
      <c r="N18" s="14" t="str">
        <f>IF('Ore-Materie'!N18="","",'Ore-Materie'!N18)</f>
        <v/>
      </c>
      <c r="O18" s="15" t="str">
        <f>IF('Ore-Materie'!O18="","",'Ore-Materie'!O18)</f>
        <v/>
      </c>
      <c r="P18" s="13" t="str">
        <f>IF('Ore-Materie'!Q18="","",'Ore-Materie'!Q18)</f>
        <v/>
      </c>
      <c r="Q18" s="14" t="str">
        <f>IF('Ore-Materie'!R18="","",'Ore-Materie'!R18)</f>
        <v/>
      </c>
      <c r="R18" s="14" t="str">
        <f>IF('Ore-Materie'!S18="","",'Ore-Materie'!S18)</f>
        <v>5DG</v>
      </c>
      <c r="S18" s="14" t="str">
        <f>IF('Ore-Materie'!T18="","",'Ore-Materie'!T18)</f>
        <v>3DG</v>
      </c>
      <c r="T18" s="14" t="str">
        <f>IF('Ore-Materie'!U18="","",'Ore-Materie'!U18)</f>
        <v>2CG</v>
      </c>
      <c r="U18" s="15" t="str">
        <f>IF('Ore-Materie'!V18="","",'Ore-Materie'!V18)</f>
        <v>5CG</v>
      </c>
      <c r="V18" s="13" t="str">
        <f>IF('Ore-Materie'!W18="","",'Ore-Materie'!W18)</f>
        <v>3CG</v>
      </c>
      <c r="W18" s="14" t="str">
        <f>IF('Ore-Materie'!X18="","",'Ore-Materie'!X18)</f>
        <v/>
      </c>
      <c r="X18" s="14" t="str">
        <f>IF('Ore-Materie'!Y18="","",'Ore-Materie'!Y18)</f>
        <v/>
      </c>
      <c r="Y18" s="14" t="str">
        <f>IF('Ore-Materie'!Z18="","",'Ore-Materie'!Z18)</f>
        <v>4CG</v>
      </c>
      <c r="Z18" s="15" t="str">
        <f>IF('Ore-Materie'!AA18="","",'Ore-Materie'!AA18)</f>
        <v>3DG</v>
      </c>
      <c r="AA18" s="13" t="str">
        <f>IF('Ore-Materie'!AC18="","",'Ore-Materie'!AC18)</f>
        <v>4CG</v>
      </c>
      <c r="AB18" s="14" t="str">
        <f>IF('Ore-Materie'!AD18="","",'Ore-Materie'!AD18)</f>
        <v>3CG</v>
      </c>
      <c r="AC18" s="14" t="str">
        <f>IF('Ore-Materie'!AE18="","",'Ore-Materie'!AE18)</f>
        <v>3DG</v>
      </c>
      <c r="AD18" s="14" t="str">
        <f>IF('Ore-Materie'!AF18="","",'Ore-Materie'!AF18)</f>
        <v>5DG</v>
      </c>
      <c r="AE18" s="14" t="str">
        <f>IF('Ore-Materie'!AG18="","",'Ore-Materie'!AG18)</f>
        <v/>
      </c>
      <c r="AF18" s="15" t="str">
        <f>IF('Ore-Materie'!AH18="","",'Ore-Materie'!AH18)</f>
        <v/>
      </c>
      <c r="AG18" s="13" t="str">
        <f>IF('Ore-Materie'!AI18="","",'Ore-Materie'!AI18)</f>
        <v>5CG</v>
      </c>
      <c r="AH18" s="14" t="str">
        <f>IF('Ore-Materie'!AJ18="","",'Ore-Materie'!AJ18)</f>
        <v/>
      </c>
      <c r="AI18" s="14" t="str">
        <f>IF('Ore-Materie'!AK18="","",'Ore-Materie'!AK18)</f>
        <v>2CG</v>
      </c>
      <c r="AJ18" s="14" t="str">
        <f>IF('Ore-Materie'!AL18="","",'Ore-Materie'!AL18)</f>
        <v>3CG</v>
      </c>
      <c r="AK18" s="17" t="str">
        <f>IF('Ore-Materie'!AM18="","",'Ore-Materie'!AM18)</f>
        <v>4CG</v>
      </c>
      <c r="AL18" s="8"/>
      <c r="AU18">
        <f t="shared" si="0"/>
        <v>18</v>
      </c>
      <c r="AV18" s="1" t="str">
        <f>IF(AU18='Ore-Materie'!AU18,"Ok","Err")</f>
        <v>Ok</v>
      </c>
    </row>
    <row r="19" spans="3:48" x14ac:dyDescent="0.25">
      <c r="C19" s="6">
        <f>'Ore-Materie'!C19</f>
        <v>14</v>
      </c>
      <c r="D19" s="2" t="str">
        <f>'Ore-Materie'!D19</f>
        <v>Cangelosi Giorgia</v>
      </c>
      <c r="E19" s="13" t="str">
        <f>IF('Ore-Materie'!E19="","",'Ore-Materie'!E19)</f>
        <v/>
      </c>
      <c r="F19" s="14" t="str">
        <f>IF('Ore-Materie'!F19="","",'Ore-Materie'!F19)</f>
        <v/>
      </c>
      <c r="G19" s="14" t="str">
        <f>IF('Ore-Materie'!G19="","",'Ore-Materie'!G19)</f>
        <v>1DG</v>
      </c>
      <c r="H19" s="14" t="str">
        <f>IF('Ore-Materie'!H19="","",'Ore-Materie'!H19)</f>
        <v>5CG</v>
      </c>
      <c r="I19" s="14" t="str">
        <f>IF('Ore-Materie'!I19="","",'Ore-Materie'!I19)</f>
        <v/>
      </c>
      <c r="J19" s="15" t="str">
        <f>IF('Ore-Materie'!J19="","",'Ore-Materie'!J19)</f>
        <v>1AG</v>
      </c>
      <c r="K19" s="13" t="str">
        <f>IF('Ore-Materie'!K19="","",'Ore-Materie'!K19)</f>
        <v>2BG</v>
      </c>
      <c r="L19" s="14" t="str">
        <f>IF('Ore-Materie'!L19="","",'Ore-Materie'!L19)</f>
        <v>1BG</v>
      </c>
      <c r="M19" s="14" t="str">
        <f>IF('Ore-Materie'!M19="","",'Ore-Materie'!M19)</f>
        <v/>
      </c>
      <c r="N19" s="14" t="str">
        <f>IF('Ore-Materie'!N19="","",'Ore-Materie'!N19)</f>
        <v>5BG</v>
      </c>
      <c r="O19" s="15" t="str">
        <f>IF('Ore-Materie'!O19="","",'Ore-Materie'!O19)</f>
        <v>3BG</v>
      </c>
      <c r="P19" s="13" t="str">
        <f>IF('Ore-Materie'!Q19="","",'Ore-Materie'!Q19)</f>
        <v>2AG</v>
      </c>
      <c r="Q19" s="14" t="str">
        <f>IF('Ore-Materie'!R19="","",'Ore-Materie'!R19)</f>
        <v>4BG</v>
      </c>
      <c r="R19" s="14" t="str">
        <f>IF('Ore-Materie'!S19="","",'Ore-Materie'!S19)</f>
        <v>1DG</v>
      </c>
      <c r="S19" s="14" t="str">
        <f>IF('Ore-Materie'!T19="","",'Ore-Materie'!T19)</f>
        <v>1AG</v>
      </c>
      <c r="T19" s="14" t="str">
        <f>IF('Ore-Materie'!U19="","",'Ore-Materie'!U19)</f>
        <v/>
      </c>
      <c r="U19" s="15" t="str">
        <f>IF('Ore-Materie'!V19="","",'Ore-Materie'!V19)</f>
        <v/>
      </c>
      <c r="V19" s="13" t="str">
        <f>IF('Ore-Materie'!W19="","",'Ore-Materie'!W19)</f>
        <v/>
      </c>
      <c r="W19" s="14" t="str">
        <f>IF('Ore-Materie'!X19="","",'Ore-Materie'!X19)</f>
        <v/>
      </c>
      <c r="X19" s="14" t="str">
        <f>IF('Ore-Materie'!Y19="","",'Ore-Materie'!Y19)</f>
        <v/>
      </c>
      <c r="Y19" s="14" t="str">
        <f>IF('Ore-Materie'!Z19="","",'Ore-Materie'!Z19)</f>
        <v/>
      </c>
      <c r="Z19" s="15" t="str">
        <f>IF('Ore-Materie'!AA19="","",'Ore-Materie'!AA19)</f>
        <v/>
      </c>
      <c r="AA19" s="13" t="str">
        <f>IF('Ore-Materie'!AC19="","",'Ore-Materie'!AC19)</f>
        <v/>
      </c>
      <c r="AB19" s="14" t="str">
        <f>IF('Ore-Materie'!AD19="","",'Ore-Materie'!AD19)</f>
        <v/>
      </c>
      <c r="AC19" s="14" t="str">
        <f>IF('Ore-Materie'!AE19="","",'Ore-Materie'!AE19)</f>
        <v/>
      </c>
      <c r="AD19" s="14" t="str">
        <f>IF('Ore-Materie'!AF19="","",'Ore-Materie'!AF19)</f>
        <v/>
      </c>
      <c r="AE19" s="14" t="str">
        <f>IF('Ore-Materie'!AG19="","",'Ore-Materie'!AG19)</f>
        <v>2AG</v>
      </c>
      <c r="AF19" s="15" t="str">
        <f>IF('Ore-Materie'!AH19="","",'Ore-Materie'!AH19)</f>
        <v>5CG</v>
      </c>
      <c r="AG19" s="13" t="str">
        <f>IF('Ore-Materie'!AI19="","",'Ore-Materie'!AI19)</f>
        <v>5BG</v>
      </c>
      <c r="AH19" s="14" t="str">
        <f>IF('Ore-Materie'!AJ19="","",'Ore-Materie'!AJ19)</f>
        <v>3BG</v>
      </c>
      <c r="AI19" s="14" t="str">
        <f>IF('Ore-Materie'!AK19="","",'Ore-Materie'!AK19)</f>
        <v>4BG</v>
      </c>
      <c r="AJ19" s="14" t="str">
        <f>IF('Ore-Materie'!AL19="","",'Ore-Materie'!AL19)</f>
        <v>2BG</v>
      </c>
      <c r="AK19" s="17" t="str">
        <f>IF('Ore-Materie'!AM19="","",'Ore-Materie'!AM19)</f>
        <v>1BG</v>
      </c>
      <c r="AL19" s="8"/>
      <c r="AU19">
        <f t="shared" si="0"/>
        <v>18</v>
      </c>
      <c r="AV19" s="1" t="str">
        <f>IF(AU19='Ore-Materie'!AU19,"Ok","Err")</f>
        <v>Ok</v>
      </c>
    </row>
    <row r="20" spans="3:48" x14ac:dyDescent="0.25">
      <c r="C20" s="6">
        <f>'Ore-Materie'!C20</f>
        <v>15</v>
      </c>
      <c r="D20" s="2" t="str">
        <f>'Ore-Materie'!D20</f>
        <v>Caria Alberto</v>
      </c>
      <c r="E20" s="13" t="str">
        <f>IF('Ore-Materie'!E20="","",'Ore-Materie'!E20)</f>
        <v>4AT</v>
      </c>
      <c r="F20" s="14" t="str">
        <f>IF('Ore-Materie'!F20="","",'Ore-Materie'!F20)</f>
        <v>4AT</v>
      </c>
      <c r="G20" s="14" t="str">
        <f>IF('Ore-Materie'!G20="","",'Ore-Materie'!G20)</f>
        <v/>
      </c>
      <c r="H20" s="14" t="str">
        <f>IF('Ore-Materie'!H20="","",'Ore-Materie'!H20)</f>
        <v/>
      </c>
      <c r="I20" s="14" t="str">
        <f>IF('Ore-Materie'!I20="","",'Ore-Materie'!I20)</f>
        <v/>
      </c>
      <c r="J20" s="15" t="str">
        <f>IF('Ore-Materie'!J20="","",'Ore-Materie'!J20)</f>
        <v/>
      </c>
      <c r="K20" s="13" t="str">
        <f>IF('Ore-Materie'!K20="","",'Ore-Materie'!K20)</f>
        <v/>
      </c>
      <c r="L20" s="14" t="str">
        <f>IF('Ore-Materie'!L20="","",'Ore-Materie'!L20)</f>
        <v>4AT</v>
      </c>
      <c r="M20" s="14" t="str">
        <f>IF('Ore-Materie'!M20="","",'Ore-Materie'!M20)</f>
        <v/>
      </c>
      <c r="N20" s="14" t="str">
        <f>IF('Ore-Materie'!N20="","",'Ore-Materie'!N20)</f>
        <v>3AT</v>
      </c>
      <c r="O20" s="15" t="str">
        <f>IF('Ore-Materie'!O20="","",'Ore-Materie'!O20)</f>
        <v/>
      </c>
      <c r="P20" s="13" t="str">
        <f>IF('Ore-Materie'!Q20="","",'Ore-Materie'!Q20)</f>
        <v/>
      </c>
      <c r="Q20" s="14" t="str">
        <f>IF('Ore-Materie'!R20="","",'Ore-Materie'!R20)</f>
        <v/>
      </c>
      <c r="R20" s="14" t="str">
        <f>IF('Ore-Materie'!S20="","",'Ore-Materie'!S20)</f>
        <v>3BT</v>
      </c>
      <c r="S20" s="14" t="str">
        <f>IF('Ore-Materie'!T20="","",'Ore-Materie'!T20)</f>
        <v>3BT</v>
      </c>
      <c r="T20" s="14" t="str">
        <f>IF('Ore-Materie'!U20="","",'Ore-Materie'!U20)</f>
        <v>4BT</v>
      </c>
      <c r="U20" s="15" t="str">
        <f>IF('Ore-Materie'!V20="","",'Ore-Materie'!V20)</f>
        <v>4BT</v>
      </c>
      <c r="V20" s="13" t="str">
        <f>IF('Ore-Materie'!W20="","",'Ore-Materie'!W20)</f>
        <v/>
      </c>
      <c r="W20" s="14" t="str">
        <f>IF('Ore-Materie'!X20="","",'Ore-Materie'!X20)</f>
        <v/>
      </c>
      <c r="X20" s="14" t="str">
        <f>IF('Ore-Materie'!Y20="","",'Ore-Materie'!Y20)</f>
        <v/>
      </c>
      <c r="Y20" s="14" t="str">
        <f>IF('Ore-Materie'!Z20="","",'Ore-Materie'!Z20)</f>
        <v/>
      </c>
      <c r="Z20" s="15" t="str">
        <f>IF('Ore-Materie'!AA20="","",'Ore-Materie'!AA20)</f>
        <v/>
      </c>
      <c r="AA20" s="13" t="str">
        <f>IF('Ore-Materie'!AC20="","",'Ore-Materie'!AC20)</f>
        <v>3AT</v>
      </c>
      <c r="AB20" s="14" t="str">
        <f>IF('Ore-Materie'!AD20="","",'Ore-Materie'!AD20)</f>
        <v>3AT</v>
      </c>
      <c r="AC20" s="14" t="str">
        <f>IF('Ore-Materie'!AE20="","",'Ore-Materie'!AE20)</f>
        <v>4BT</v>
      </c>
      <c r="AD20" s="14" t="str">
        <f>IF('Ore-Materie'!AF20="","",'Ore-Materie'!AF20)</f>
        <v/>
      </c>
      <c r="AE20" s="14" t="str">
        <f>IF('Ore-Materie'!AG20="","",'Ore-Materie'!AG20)</f>
        <v/>
      </c>
      <c r="AF20" s="15" t="str">
        <f>IF('Ore-Materie'!AH20="","",'Ore-Materie'!AH20)</f>
        <v/>
      </c>
      <c r="AG20" s="13" t="str">
        <f>IF('Ore-Materie'!AI20="","",'Ore-Materie'!AI20)</f>
        <v>4BT</v>
      </c>
      <c r="AH20" s="14" t="str">
        <f>IF('Ore-Materie'!AJ20="","",'Ore-Materie'!AJ20)</f>
        <v/>
      </c>
      <c r="AI20" s="14" t="str">
        <f>IF('Ore-Materie'!AK20="","",'Ore-Materie'!AK20)</f>
        <v>3BT</v>
      </c>
      <c r="AJ20" s="14" t="str">
        <f>IF('Ore-Materie'!AL20="","",'Ore-Materie'!AL20)</f>
        <v/>
      </c>
      <c r="AK20" s="17" t="str">
        <f>IF('Ore-Materie'!AM20="","",'Ore-Materie'!AM20)</f>
        <v>4AT</v>
      </c>
      <c r="AL20" s="8"/>
      <c r="AU20">
        <f t="shared" si="0"/>
        <v>14</v>
      </c>
      <c r="AV20" s="1" t="str">
        <f>IF(AU20='Ore-Materie'!AU20,"Ok","Err")</f>
        <v>Ok</v>
      </c>
    </row>
    <row r="21" spans="3:48" x14ac:dyDescent="0.25">
      <c r="C21" s="6">
        <f>'Ore-Materie'!C21</f>
        <v>16</v>
      </c>
      <c r="D21" s="2" t="str">
        <f>'Ore-Materie'!D21</f>
        <v>Carmisciano Angelo</v>
      </c>
      <c r="E21" s="13" t="str">
        <f>IF('Ore-Materie'!E21="","",'Ore-Materie'!E21)</f>
        <v>4AG</v>
      </c>
      <c r="F21" s="14" t="str">
        <f>IF('Ore-Materie'!F21="","",'Ore-Materie'!F21)</f>
        <v>2DG</v>
      </c>
      <c r="G21" s="14" t="str">
        <f>IF('Ore-Materie'!G21="","",'Ore-Materie'!G21)</f>
        <v/>
      </c>
      <c r="H21" s="14" t="str">
        <f>IF('Ore-Materie'!H21="","",'Ore-Materie'!H21)</f>
        <v>2AG</v>
      </c>
      <c r="I21" s="14" t="str">
        <f>IF('Ore-Materie'!I21="","",'Ore-Materie'!I21)</f>
        <v/>
      </c>
      <c r="J21" s="15" t="str">
        <f>IF('Ore-Materie'!J21="","",'Ore-Materie'!J21)</f>
        <v/>
      </c>
      <c r="K21" s="13" t="str">
        <f>IF('Ore-Materie'!K21="","",'Ore-Materie'!K21)</f>
        <v>4BG</v>
      </c>
      <c r="L21" s="14" t="str">
        <f>IF('Ore-Materie'!L21="","",'Ore-Materie'!L21)</f>
        <v>2DG</v>
      </c>
      <c r="M21" s="14" t="str">
        <f>IF('Ore-Materie'!M21="","",'Ore-Materie'!M21)</f>
        <v>2AG</v>
      </c>
      <c r="N21" s="14" t="str">
        <f>IF('Ore-Materie'!N21="","",'Ore-Materie'!N21)</f>
        <v/>
      </c>
      <c r="O21" s="15" t="str">
        <f>IF('Ore-Materie'!O21="","",'Ore-Materie'!O21)</f>
        <v/>
      </c>
      <c r="P21" s="13" t="str">
        <f>IF('Ore-Materie'!Q21="","",'Ore-Materie'!Q21)</f>
        <v/>
      </c>
      <c r="Q21" s="14" t="str">
        <f>IF('Ore-Materie'!R21="","",'Ore-Materie'!R21)</f>
        <v/>
      </c>
      <c r="R21" s="14" t="str">
        <f>IF('Ore-Materie'!S21="","",'Ore-Materie'!S21)</f>
        <v>4BG</v>
      </c>
      <c r="S21" s="14" t="str">
        <f>IF('Ore-Materie'!T21="","",'Ore-Materie'!T21)</f>
        <v>4BG</v>
      </c>
      <c r="T21" s="14" t="str">
        <f>IF('Ore-Materie'!U21="","",'Ore-Materie'!U21)</f>
        <v>4AG</v>
      </c>
      <c r="U21" s="15" t="str">
        <f>IF('Ore-Materie'!V21="","",'Ore-Materie'!V21)</f>
        <v>4AG</v>
      </c>
      <c r="V21" s="13" t="str">
        <f>IF('Ore-Materie'!W21="","",'Ore-Materie'!W21)</f>
        <v>2DG</v>
      </c>
      <c r="W21" s="14" t="str">
        <f>IF('Ore-Materie'!X21="","",'Ore-Materie'!X21)</f>
        <v/>
      </c>
      <c r="X21" s="14" t="str">
        <f>IF('Ore-Materie'!Y21="","",'Ore-Materie'!Y21)</f>
        <v>4CG</v>
      </c>
      <c r="Y21" s="14" t="str">
        <f>IF('Ore-Materie'!Z21="","",'Ore-Materie'!Z21)</f>
        <v>4DG</v>
      </c>
      <c r="Z21" s="15" t="str">
        <f>IF('Ore-Materie'!AA21="","",'Ore-Materie'!AA21)</f>
        <v>4DG</v>
      </c>
      <c r="AA21" s="13" t="str">
        <f>IF('Ore-Materie'!AC21="","",'Ore-Materie'!AC21)</f>
        <v/>
      </c>
      <c r="AB21" s="14" t="str">
        <f>IF('Ore-Materie'!AD21="","",'Ore-Materie'!AD21)</f>
        <v/>
      </c>
      <c r="AC21" s="14" t="str">
        <f>IF('Ore-Materie'!AE21="","",'Ore-Materie'!AE21)</f>
        <v/>
      </c>
      <c r="AD21" s="14" t="str">
        <f>IF('Ore-Materie'!AF21="","",'Ore-Materie'!AF21)</f>
        <v/>
      </c>
      <c r="AE21" s="14" t="str">
        <f>IF('Ore-Materie'!AG21="","",'Ore-Materie'!AG21)</f>
        <v/>
      </c>
      <c r="AF21" s="15" t="str">
        <f>IF('Ore-Materie'!AH21="","",'Ore-Materie'!AH21)</f>
        <v/>
      </c>
      <c r="AG21" s="13" t="str">
        <f>IF('Ore-Materie'!AI21="","",'Ore-Materie'!AI21)</f>
        <v>4CG</v>
      </c>
      <c r="AH21" s="14" t="str">
        <f>IF('Ore-Materie'!AJ21="","",'Ore-Materie'!AJ21)</f>
        <v>4CG</v>
      </c>
      <c r="AI21" s="14" t="str">
        <f>IF('Ore-Materie'!AK21="","",'Ore-Materie'!AK21)</f>
        <v>2AG</v>
      </c>
      <c r="AJ21" s="14" t="str">
        <f>IF('Ore-Materie'!AL21="","",'Ore-Materie'!AL21)</f>
        <v/>
      </c>
      <c r="AK21" s="17" t="str">
        <f>IF('Ore-Materie'!AM21="","",'Ore-Materie'!AM21)</f>
        <v>4DG</v>
      </c>
      <c r="AL21" s="8"/>
      <c r="AU21">
        <f t="shared" ref="AU21" si="1">$AV$2-COUNTIF(C21:AK21,"")</f>
        <v>18</v>
      </c>
      <c r="AV21" s="1" t="str">
        <f>IF(AU21='Ore-Materie'!AU21,"Ok","Err")</f>
        <v>Ok</v>
      </c>
    </row>
    <row r="22" spans="3:48" x14ac:dyDescent="0.25">
      <c r="C22" s="6">
        <f>'Ore-Materie'!C22</f>
        <v>17</v>
      </c>
      <c r="D22" s="2" t="str">
        <f>'Ore-Materie'!D22</f>
        <v>Cerchiari Federica</v>
      </c>
      <c r="E22" s="13" t="str">
        <f>IF('Ore-Materie'!E22="","",'Ore-Materie'!E22)</f>
        <v/>
      </c>
      <c r="F22" s="14" t="str">
        <f>IF('Ore-Materie'!F22="","",'Ore-Materie'!F22)</f>
        <v>1AL</v>
      </c>
      <c r="G22" s="14" t="str">
        <f>IF('Ore-Materie'!G22="","",'Ore-Materie'!G22)</f>
        <v/>
      </c>
      <c r="H22" s="14" t="str">
        <f>IF('Ore-Materie'!H22="","",'Ore-Materie'!H22)</f>
        <v>3DG</v>
      </c>
      <c r="I22" s="14" t="str">
        <f>IF('Ore-Materie'!I22="","",'Ore-Materie'!I22)</f>
        <v>2AL</v>
      </c>
      <c r="J22" s="15" t="str">
        <f>IF('Ore-Materie'!J22="","",'Ore-Materie'!J22)</f>
        <v/>
      </c>
      <c r="K22" s="13" t="str">
        <f>IF('Ore-Materie'!K22="","",'Ore-Materie'!K22)</f>
        <v>1AL</v>
      </c>
      <c r="L22" s="14" t="str">
        <f>IF('Ore-Materie'!L22="","",'Ore-Materie'!L22)</f>
        <v/>
      </c>
      <c r="M22" s="14" t="str">
        <f>IF('Ore-Materie'!M22="","",'Ore-Materie'!M22)</f>
        <v>2AL</v>
      </c>
      <c r="N22" s="14" t="str">
        <f>IF('Ore-Materie'!N22="","",'Ore-Materie'!N22)</f>
        <v>2AL</v>
      </c>
      <c r="O22" s="15" t="str">
        <f>IF('Ore-Materie'!O22="","",'Ore-Materie'!O22)</f>
        <v>3DG</v>
      </c>
      <c r="P22" s="13" t="str">
        <f>IF('Ore-Materie'!Q22="","",'Ore-Materie'!Q22)</f>
        <v>3DG</v>
      </c>
      <c r="Q22" s="14" t="str">
        <f>IF('Ore-Materie'!R22="","",'Ore-Materie'!R22)</f>
        <v>1AL</v>
      </c>
      <c r="R22" s="14" t="str">
        <f>IF('Ore-Materie'!S22="","",'Ore-Materie'!S22)</f>
        <v>1AL</v>
      </c>
      <c r="S22" s="14" t="str">
        <f>IF('Ore-Materie'!T22="","",'Ore-Materie'!T22)</f>
        <v>2AL</v>
      </c>
      <c r="T22" s="14" t="str">
        <f>IF('Ore-Materie'!U22="","",'Ore-Materie'!U22)</f>
        <v/>
      </c>
      <c r="U22" s="15" t="str">
        <f>IF('Ore-Materie'!V22="","",'Ore-Materie'!V22)</f>
        <v/>
      </c>
      <c r="V22" s="13" t="str">
        <f>IF('Ore-Materie'!W22="","",'Ore-Materie'!W22)</f>
        <v>2AL</v>
      </c>
      <c r="W22" s="14" t="str">
        <f>IF('Ore-Materie'!X22="","",'Ore-Materie'!X22)</f>
        <v>1AL</v>
      </c>
      <c r="X22" s="14" t="str">
        <f>IF('Ore-Materie'!Y22="","",'Ore-Materie'!Y22)</f>
        <v>3DG</v>
      </c>
      <c r="Y22" s="14" t="str">
        <f>IF('Ore-Materie'!Z22="","",'Ore-Materie'!Z22)</f>
        <v/>
      </c>
      <c r="Z22" s="15" t="str">
        <f>IF('Ore-Materie'!AA22="","",'Ore-Materie'!AA22)</f>
        <v/>
      </c>
      <c r="AA22" s="13" t="str">
        <f>IF('Ore-Materie'!AC22="","",'Ore-Materie'!AC22)</f>
        <v/>
      </c>
      <c r="AB22" s="14" t="str">
        <f>IF('Ore-Materie'!AD22="","",'Ore-Materie'!AD22)</f>
        <v/>
      </c>
      <c r="AC22" s="14" t="str">
        <f>IF('Ore-Materie'!AE22="","",'Ore-Materie'!AE22)</f>
        <v/>
      </c>
      <c r="AD22" s="14" t="str">
        <f>IF('Ore-Materie'!AF22="","",'Ore-Materie'!AF22)</f>
        <v/>
      </c>
      <c r="AE22" s="14" t="str">
        <f>IF('Ore-Materie'!AG22="","",'Ore-Materie'!AG22)</f>
        <v/>
      </c>
      <c r="AF22" s="15" t="str">
        <f>IF('Ore-Materie'!AH22="","",'Ore-Materie'!AH22)</f>
        <v/>
      </c>
      <c r="AG22" s="13" t="str">
        <f>IF('Ore-Materie'!AI22="","",'Ore-Materie'!AI22)</f>
        <v>3DG</v>
      </c>
      <c r="AH22" s="14" t="str">
        <f>IF('Ore-Materie'!AJ22="","",'Ore-Materie'!AJ22)</f>
        <v>3DG</v>
      </c>
      <c r="AI22" s="14" t="str">
        <f>IF('Ore-Materie'!AK22="","",'Ore-Materie'!AK22)</f>
        <v>2AL</v>
      </c>
      <c r="AJ22" s="14" t="str">
        <f>IF('Ore-Materie'!AL22="","",'Ore-Materie'!AL22)</f>
        <v/>
      </c>
      <c r="AK22" s="17" t="str">
        <f>IF('Ore-Materie'!AM22="","",'Ore-Materie'!AM22)</f>
        <v>1AL</v>
      </c>
      <c r="AL22" s="8"/>
      <c r="AU22">
        <f t="shared" si="0"/>
        <v>18</v>
      </c>
      <c r="AV22" s="1" t="str">
        <f>IF(AU22='Ore-Materie'!AU22,"Ok","Err")</f>
        <v>Ok</v>
      </c>
    </row>
    <row r="23" spans="3:48" x14ac:dyDescent="0.25">
      <c r="C23" s="6">
        <f>'Ore-Materie'!C23</f>
        <v>18</v>
      </c>
      <c r="D23" s="2" t="str">
        <f>'Ore-Materie'!D23</f>
        <v>Ciccazzo Palmina</v>
      </c>
      <c r="E23" s="13" t="str">
        <f>IF('Ore-Materie'!E23="","",'Ore-Materie'!E23)</f>
        <v>3BT</v>
      </c>
      <c r="F23" s="14" t="str">
        <f>IF('Ore-Materie'!F23="","",'Ore-Materie'!F23)</f>
        <v>3AG</v>
      </c>
      <c r="G23" s="14" t="str">
        <f>IF('Ore-Materie'!G23="","",'Ore-Materie'!G23)</f>
        <v>2AL</v>
      </c>
      <c r="H23" s="14" t="str">
        <f>IF('Ore-Materie'!H23="","",'Ore-Materie'!H23)</f>
        <v/>
      </c>
      <c r="I23" s="14" t="str">
        <f>IF('Ore-Materie'!I23="","",'Ore-Materie'!I23)</f>
        <v>4AG</v>
      </c>
      <c r="J23" s="15" t="str">
        <f>IF('Ore-Materie'!J23="","",'Ore-Materie'!J23)</f>
        <v>1AL</v>
      </c>
      <c r="K23" s="13" t="str">
        <f>IF('Ore-Materie'!K23="","",'Ore-Materie'!K23)</f>
        <v/>
      </c>
      <c r="L23" s="14" t="str">
        <f>IF('Ore-Materie'!L23="","",'Ore-Materie'!L23)</f>
        <v/>
      </c>
      <c r="M23" s="14" t="str">
        <f>IF('Ore-Materie'!M23="","",'Ore-Materie'!M23)</f>
        <v>4AL</v>
      </c>
      <c r="N23" s="14" t="str">
        <f>IF('Ore-Materie'!N23="","",'Ore-Materie'!N23)</f>
        <v/>
      </c>
      <c r="O23" s="15" t="str">
        <f>IF('Ore-Materie'!O23="","",'Ore-Materie'!O23)</f>
        <v/>
      </c>
      <c r="P23" s="13" t="str">
        <f>IF('Ore-Materie'!Q23="","",'Ore-Materie'!Q23)</f>
        <v/>
      </c>
      <c r="Q23" s="14" t="str">
        <f>IF('Ore-Materie'!R23="","",'Ore-Materie'!R23)</f>
        <v/>
      </c>
      <c r="R23" s="14" t="str">
        <f>IF('Ore-Materie'!S23="","",'Ore-Materie'!S23)</f>
        <v>2AL</v>
      </c>
      <c r="S23" s="14" t="str">
        <f>IF('Ore-Materie'!T23="","",'Ore-Materie'!T23)</f>
        <v>1AL</v>
      </c>
      <c r="T23" s="14" t="str">
        <f>IF('Ore-Materie'!U23="","",'Ore-Materie'!U23)</f>
        <v>3BT</v>
      </c>
      <c r="U23" s="15" t="str">
        <f>IF('Ore-Materie'!V23="","",'Ore-Materie'!V23)</f>
        <v>5AG</v>
      </c>
      <c r="V23" s="13" t="str">
        <f>IF('Ore-Materie'!W23="","",'Ore-Materie'!W23)</f>
        <v/>
      </c>
      <c r="W23" s="14" t="str">
        <f>IF('Ore-Materie'!X23="","",'Ore-Materie'!X23)</f>
        <v>5AL</v>
      </c>
      <c r="X23" s="14" t="str">
        <f>IF('Ore-Materie'!Y23="","",'Ore-Materie'!Y23)</f>
        <v>5AL</v>
      </c>
      <c r="Y23" s="14" t="str">
        <f>IF('Ore-Materie'!Z23="","",'Ore-Materie'!Z23)</f>
        <v>3AL</v>
      </c>
      <c r="Z23" s="15" t="str">
        <f>IF('Ore-Materie'!AA23="","",'Ore-Materie'!AA23)</f>
        <v>4AL</v>
      </c>
      <c r="AA23" s="13" t="str">
        <f>IF('Ore-Materie'!AC23="","",'Ore-Materie'!AC23)</f>
        <v>3AG</v>
      </c>
      <c r="AB23" s="14" t="str">
        <f>IF('Ore-Materie'!AD23="","",'Ore-Materie'!AD23)</f>
        <v>3AL</v>
      </c>
      <c r="AC23" s="14" t="str">
        <f>IF('Ore-Materie'!AE23="","",'Ore-Materie'!AE23)</f>
        <v>5AG</v>
      </c>
      <c r="AD23" s="14" t="str">
        <f>IF('Ore-Materie'!AF23="","",'Ore-Materie'!AF23)</f>
        <v>4AG</v>
      </c>
      <c r="AE23" s="14" t="str">
        <f>IF('Ore-Materie'!AG23="","",'Ore-Materie'!AG23)</f>
        <v/>
      </c>
      <c r="AF23" s="15" t="str">
        <f>IF('Ore-Materie'!AH23="","",'Ore-Materie'!AH23)</f>
        <v/>
      </c>
      <c r="AG23" s="13" t="str">
        <f>IF('Ore-Materie'!AI23="","",'Ore-Materie'!AI23)</f>
        <v/>
      </c>
      <c r="AH23" s="14" t="str">
        <f>IF('Ore-Materie'!AJ23="","",'Ore-Materie'!AJ23)</f>
        <v/>
      </c>
      <c r="AI23" s="14" t="str">
        <f>IF('Ore-Materie'!AK23="","",'Ore-Materie'!AK23)</f>
        <v/>
      </c>
      <c r="AJ23" s="14" t="str">
        <f>IF('Ore-Materie'!AL23="","",'Ore-Materie'!AL23)</f>
        <v/>
      </c>
      <c r="AK23" s="17" t="str">
        <f>IF('Ore-Materie'!AM23="","",'Ore-Materie'!AM23)</f>
        <v/>
      </c>
      <c r="AL23" s="8"/>
      <c r="AU23">
        <f t="shared" si="0"/>
        <v>18</v>
      </c>
      <c r="AV23" s="1" t="str">
        <f>IF(AU23='Ore-Materie'!AU23,"Ok","Err")</f>
        <v>Ok</v>
      </c>
    </row>
    <row r="24" spans="3:48" x14ac:dyDescent="0.25">
      <c r="C24" s="6">
        <f>'Ore-Materie'!C24</f>
        <v>19</v>
      </c>
      <c r="D24" s="2" t="str">
        <f>'Ore-Materie'!D24</f>
        <v>Cirigliano Antonio</v>
      </c>
      <c r="E24" s="13" t="str">
        <f>IF('Ore-Materie'!E24="","",'Ore-Materie'!E24)</f>
        <v>4BG</v>
      </c>
      <c r="F24" s="14" t="str">
        <f>IF('Ore-Materie'!F24="","",'Ore-Materie'!F24)</f>
        <v>4BG</v>
      </c>
      <c r="G24" s="14" t="str">
        <f>IF('Ore-Materie'!G24="","",'Ore-Materie'!G24)</f>
        <v/>
      </c>
      <c r="H24" s="14" t="str">
        <f>IF('Ore-Materie'!H24="","",'Ore-Materie'!H24)</f>
        <v>3AG</v>
      </c>
      <c r="I24" s="14" t="str">
        <f>IF('Ore-Materie'!I24="","",'Ore-Materie'!I24)</f>
        <v/>
      </c>
      <c r="J24" s="15" t="str">
        <f>IF('Ore-Materie'!J24="","",'Ore-Materie'!J24)</f>
        <v/>
      </c>
      <c r="K24" s="13" t="str">
        <f>IF('Ore-Materie'!K24="","",'Ore-Materie'!K24)</f>
        <v/>
      </c>
      <c r="L24" s="14" t="str">
        <f>IF('Ore-Materie'!L24="","",'Ore-Materie'!L24)</f>
        <v/>
      </c>
      <c r="M24" s="14" t="str">
        <f>IF('Ore-Materie'!M24="","",'Ore-Materie'!M24)</f>
        <v/>
      </c>
      <c r="N24" s="14" t="str">
        <f>IF('Ore-Materie'!N24="","",'Ore-Materie'!N24)</f>
        <v/>
      </c>
      <c r="O24" s="15" t="str">
        <f>IF('Ore-Materie'!O24="","",'Ore-Materie'!O24)</f>
        <v/>
      </c>
      <c r="P24" s="13" t="str">
        <f>IF('Ore-Materie'!Q24="","",'Ore-Materie'!Q24)</f>
        <v>4BG</v>
      </c>
      <c r="Q24" s="14" t="str">
        <f>IF('Ore-Materie'!R24="","",'Ore-Materie'!R24)</f>
        <v/>
      </c>
      <c r="R24" s="14" t="str">
        <f>IF('Ore-Materie'!S24="","",'Ore-Materie'!S24)</f>
        <v>3AG</v>
      </c>
      <c r="S24" s="14" t="str">
        <f>IF('Ore-Materie'!T24="","",'Ore-Materie'!T24)</f>
        <v>4AG</v>
      </c>
      <c r="T24" s="14" t="str">
        <f>IF('Ore-Materie'!U24="","",'Ore-Materie'!U24)</f>
        <v/>
      </c>
      <c r="U24" s="15" t="str">
        <f>IF('Ore-Materie'!V24="","",'Ore-Materie'!V24)</f>
        <v/>
      </c>
      <c r="V24" s="13" t="str">
        <f>IF('Ore-Materie'!W24="","",'Ore-Materie'!W24)</f>
        <v/>
      </c>
      <c r="W24" s="14" t="str">
        <f>IF('Ore-Materie'!X24="","",'Ore-Materie'!X24)</f>
        <v/>
      </c>
      <c r="X24" s="14" t="str">
        <f>IF('Ore-Materie'!Y24="","",'Ore-Materie'!Y24)</f>
        <v/>
      </c>
      <c r="Y24" s="14" t="str">
        <f>IF('Ore-Materie'!Z24="","",'Ore-Materie'!Z24)</f>
        <v>4AG</v>
      </c>
      <c r="Z24" s="15" t="str">
        <f>IF('Ore-Materie'!AA24="","",'Ore-Materie'!AA24)</f>
        <v>4AG</v>
      </c>
      <c r="AA24" s="13" t="str">
        <f>IF('Ore-Materie'!AC24="","",'Ore-Materie'!AC24)</f>
        <v/>
      </c>
      <c r="AB24" s="14" t="str">
        <f>IF('Ore-Materie'!AD24="","",'Ore-Materie'!AD24)</f>
        <v/>
      </c>
      <c r="AC24" s="14" t="str">
        <f>IF('Ore-Materie'!AE24="","",'Ore-Materie'!AE24)</f>
        <v/>
      </c>
      <c r="AD24" s="14" t="str">
        <f>IF('Ore-Materie'!AF24="","",'Ore-Materie'!AF24)</f>
        <v/>
      </c>
      <c r="AE24" s="14" t="str">
        <f>IF('Ore-Materie'!AG24="","",'Ore-Materie'!AG24)</f>
        <v/>
      </c>
      <c r="AF24" s="15" t="str">
        <f>IF('Ore-Materie'!AH24="","",'Ore-Materie'!AH24)</f>
        <v/>
      </c>
      <c r="AG24" s="13" t="str">
        <f>IF('Ore-Materie'!AI24="","",'Ore-Materie'!AI24)</f>
        <v/>
      </c>
      <c r="AH24" s="14" t="str">
        <f>IF('Ore-Materie'!AJ24="","",'Ore-Materie'!AJ24)</f>
        <v/>
      </c>
      <c r="AI24" s="14" t="str">
        <f>IF('Ore-Materie'!AK24="","",'Ore-Materie'!AK24)</f>
        <v/>
      </c>
      <c r="AJ24" s="14" t="str">
        <f>IF('Ore-Materie'!AL24="","",'Ore-Materie'!AL24)</f>
        <v/>
      </c>
      <c r="AK24" s="17" t="str">
        <f>IF('Ore-Materie'!AM24="","",'Ore-Materie'!AM24)</f>
        <v/>
      </c>
      <c r="AL24" s="8"/>
      <c r="AU24">
        <f t="shared" si="0"/>
        <v>8</v>
      </c>
      <c r="AV24" s="1" t="str">
        <f>IF(AU24='Ore-Materie'!AU24,"Ok","Err")</f>
        <v>Ok</v>
      </c>
    </row>
    <row r="25" spans="3:48" x14ac:dyDescent="0.25">
      <c r="C25" s="6">
        <f>'Ore-Materie'!C25</f>
        <v>20</v>
      </c>
      <c r="D25" s="2" t="str">
        <f>'Ore-Materie'!D25</f>
        <v>Cuomo Paolo</v>
      </c>
      <c r="E25" s="13" t="str">
        <f>IF('Ore-Materie'!E25="","",'Ore-Materie'!E25)</f>
        <v/>
      </c>
      <c r="F25" s="14" t="str">
        <f>IF('Ore-Materie'!F25="","",'Ore-Materie'!F25)</f>
        <v>2AT</v>
      </c>
      <c r="G25" s="14" t="str">
        <f>IF('Ore-Materie'!G25="","",'Ore-Materie'!G25)</f>
        <v>1AL</v>
      </c>
      <c r="H25" s="14" t="str">
        <f>IF('Ore-Materie'!H25="","",'Ore-Materie'!H25)</f>
        <v>1AT</v>
      </c>
      <c r="I25" s="14" t="str">
        <f>IF('Ore-Materie'!I25="","",'Ore-Materie'!I25)</f>
        <v>2BT</v>
      </c>
      <c r="J25" s="15" t="str">
        <f>IF('Ore-Materie'!J25="","",'Ore-Materie'!J25)</f>
        <v/>
      </c>
      <c r="K25" s="13" t="str">
        <f>IF('Ore-Materie'!K25="","",'Ore-Materie'!K25)</f>
        <v>1AT</v>
      </c>
      <c r="L25" s="14" t="str">
        <f>IF('Ore-Materie'!L25="","",'Ore-Materie'!L25)</f>
        <v>1AL</v>
      </c>
      <c r="M25" s="14" t="str">
        <f>IF('Ore-Materie'!M25="","",'Ore-Materie'!M25)</f>
        <v>2DG</v>
      </c>
      <c r="N25" s="14" t="str">
        <f>IF('Ore-Materie'!N25="","",'Ore-Materie'!N25)</f>
        <v/>
      </c>
      <c r="O25" s="15" t="str">
        <f>IF('Ore-Materie'!O25="","",'Ore-Materie'!O25)</f>
        <v/>
      </c>
      <c r="P25" s="13" t="str">
        <f>IF('Ore-Materie'!Q25="","",'Ore-Materie'!Q25)</f>
        <v>2AL</v>
      </c>
      <c r="Q25" s="14" t="str">
        <f>IF('Ore-Materie'!R25="","",'Ore-Materie'!R25)</f>
        <v/>
      </c>
      <c r="R25" s="14" t="str">
        <f>IF('Ore-Materie'!S25="","",'Ore-Materie'!S25)</f>
        <v/>
      </c>
      <c r="S25" s="14" t="str">
        <f>IF('Ore-Materie'!T25="","",'Ore-Materie'!T25)</f>
        <v>1DG</v>
      </c>
      <c r="T25" s="14" t="str">
        <f>IF('Ore-Materie'!U25="","",'Ore-Materie'!U25)</f>
        <v>2AT</v>
      </c>
      <c r="U25" s="15" t="str">
        <f>IF('Ore-Materie'!V25="","",'Ore-Materie'!V25)</f>
        <v>1AT</v>
      </c>
      <c r="V25" s="13" t="str">
        <f>IF('Ore-Materie'!W25="","",'Ore-Materie'!W25)</f>
        <v>2BT</v>
      </c>
      <c r="W25" s="14" t="str">
        <f>IF('Ore-Materie'!X25="","",'Ore-Materie'!X25)</f>
        <v>2AT</v>
      </c>
      <c r="X25" s="14" t="str">
        <f>IF('Ore-Materie'!Y25="","",'Ore-Materie'!Y25)</f>
        <v>2AL</v>
      </c>
      <c r="Y25" s="14" t="str">
        <f>IF('Ore-Materie'!Z25="","",'Ore-Materie'!Z25)</f>
        <v>2AL</v>
      </c>
      <c r="Z25" s="15" t="str">
        <f>IF('Ore-Materie'!AA25="","",'Ore-Materie'!AA25)</f>
        <v>1DG</v>
      </c>
      <c r="AA25" s="13" t="str">
        <f>IF('Ore-Materie'!AC25="","",'Ore-Materie'!AC25)</f>
        <v/>
      </c>
      <c r="AB25" s="14" t="str">
        <f>IF('Ore-Materie'!AD25="","",'Ore-Materie'!AD25)</f>
        <v/>
      </c>
      <c r="AC25" s="14" t="str">
        <f>IF('Ore-Materie'!AE25="","",'Ore-Materie'!AE25)</f>
        <v/>
      </c>
      <c r="AD25" s="14" t="str">
        <f>IF('Ore-Materie'!AF25="","",'Ore-Materie'!AF25)</f>
        <v/>
      </c>
      <c r="AE25" s="14" t="str">
        <f>IF('Ore-Materie'!AG25="","",'Ore-Materie'!AG25)</f>
        <v/>
      </c>
      <c r="AF25" s="15" t="str">
        <f>IF('Ore-Materie'!AH25="","",'Ore-Materie'!AH25)</f>
        <v/>
      </c>
      <c r="AG25" s="13" t="str">
        <f>IF('Ore-Materie'!AI25="","",'Ore-Materie'!AI25)</f>
        <v>1DG</v>
      </c>
      <c r="AH25" s="14" t="str">
        <f>IF('Ore-Materie'!AJ25="","",'Ore-Materie'!AJ25)</f>
        <v>1AL</v>
      </c>
      <c r="AI25" s="14" t="str">
        <f>IF('Ore-Materie'!AK25="","",'Ore-Materie'!AK25)</f>
        <v>2DG</v>
      </c>
      <c r="AJ25" s="14" t="str">
        <f>IF('Ore-Materie'!AL25="","",'Ore-Materie'!AL25)</f>
        <v>2DG</v>
      </c>
      <c r="AK25" s="17" t="str">
        <f>IF('Ore-Materie'!AM25="","",'Ore-Materie'!AM25)</f>
        <v>2BT</v>
      </c>
      <c r="AL25" s="8"/>
      <c r="AU25">
        <f t="shared" si="0"/>
        <v>21</v>
      </c>
      <c r="AV25" s="1" t="str">
        <f>IF(AU25='Ore-Materie'!AU25,"Ok","Err")</f>
        <v>Ok</v>
      </c>
    </row>
    <row r="26" spans="3:48" x14ac:dyDescent="0.25">
      <c r="C26" s="6">
        <f>'Ore-Materie'!C26</f>
        <v>21</v>
      </c>
      <c r="D26" s="2" t="str">
        <f>'Ore-Materie'!D26</f>
        <v>D'Agnessa Cosimo Damiano</v>
      </c>
      <c r="E26" s="13" t="str">
        <f>IF('Ore-Materie'!E26="","",'Ore-Materie'!E26)</f>
        <v/>
      </c>
      <c r="F26" s="14" t="str">
        <f>IF('Ore-Materie'!F26="","",'Ore-Materie'!F26)</f>
        <v>4CG</v>
      </c>
      <c r="G26" s="14" t="str">
        <f>IF('Ore-Materie'!G26="","",'Ore-Materie'!G26)</f>
        <v>5BG</v>
      </c>
      <c r="H26" s="14" t="str">
        <f>IF('Ore-Materie'!H26="","",'Ore-Materie'!H26)</f>
        <v>5BG</v>
      </c>
      <c r="I26" s="14" t="str">
        <f>IF('Ore-Materie'!I26="","",'Ore-Materie'!I26)</f>
        <v>5BG</v>
      </c>
      <c r="J26" s="15" t="str">
        <f>IF('Ore-Materie'!J26="","",'Ore-Materie'!J26)</f>
        <v/>
      </c>
      <c r="K26" s="13" t="str">
        <f>IF('Ore-Materie'!K26="","",'Ore-Materie'!K26)</f>
        <v>5DG</v>
      </c>
      <c r="L26" s="14" t="str">
        <f>IF('Ore-Materie'!L26="","",'Ore-Materie'!L26)</f>
        <v>4CG</v>
      </c>
      <c r="M26" s="14" t="str">
        <f>IF('Ore-Materie'!M26="","",'Ore-Materie'!M26)</f>
        <v>4CG</v>
      </c>
      <c r="N26" s="14" t="str">
        <f>IF('Ore-Materie'!N26="","",'Ore-Materie'!N26)</f>
        <v/>
      </c>
      <c r="O26" s="15" t="str">
        <f>IF('Ore-Materie'!O26="","",'Ore-Materie'!O26)</f>
        <v/>
      </c>
      <c r="P26" s="13" t="str">
        <f>IF('Ore-Materie'!Q26="","",'Ore-Materie'!Q26)</f>
        <v>5BG</v>
      </c>
      <c r="Q26" s="14" t="str">
        <f>IF('Ore-Materie'!R26="","",'Ore-Materie'!R26)</f>
        <v>5BG</v>
      </c>
      <c r="R26" s="14" t="str">
        <f>IF('Ore-Materie'!S26="","",'Ore-Materie'!S26)</f>
        <v/>
      </c>
      <c r="S26" s="14" t="str">
        <f>IF('Ore-Materie'!T26="","",'Ore-Materie'!T26)</f>
        <v/>
      </c>
      <c r="T26" s="14" t="str">
        <f>IF('Ore-Materie'!U26="","",'Ore-Materie'!U26)</f>
        <v>5BG</v>
      </c>
      <c r="U26" s="15" t="str">
        <f>IF('Ore-Materie'!V26="","",'Ore-Materie'!V26)</f>
        <v>5DG</v>
      </c>
      <c r="V26" s="13" t="str">
        <f>IF('Ore-Materie'!W26="","",'Ore-Materie'!W26)</f>
        <v/>
      </c>
      <c r="W26" s="14" t="str">
        <f>IF('Ore-Materie'!X26="","",'Ore-Materie'!X26)</f>
        <v/>
      </c>
      <c r="X26" s="14" t="str">
        <f>IF('Ore-Materie'!Y26="","",'Ore-Materie'!Y26)</f>
        <v/>
      </c>
      <c r="Y26" s="14" t="str">
        <f>IF('Ore-Materie'!Z26="","",'Ore-Materie'!Z26)</f>
        <v/>
      </c>
      <c r="Z26" s="15" t="str">
        <f>IF('Ore-Materie'!AA26="","",'Ore-Materie'!AA26)</f>
        <v/>
      </c>
      <c r="AA26" s="13" t="str">
        <f>IF('Ore-Materie'!AC26="","",'Ore-Materie'!AC26)</f>
        <v/>
      </c>
      <c r="AB26" s="14" t="str">
        <f>IF('Ore-Materie'!AD26="","",'Ore-Materie'!AD26)</f>
        <v/>
      </c>
      <c r="AC26" s="14" t="str">
        <f>IF('Ore-Materie'!AE26="","",'Ore-Materie'!AE26)</f>
        <v/>
      </c>
      <c r="AD26" s="14" t="str">
        <f>IF('Ore-Materie'!AF26="","",'Ore-Materie'!AF26)</f>
        <v>4CG</v>
      </c>
      <c r="AE26" s="14" t="str">
        <f>IF('Ore-Materie'!AG26="","",'Ore-Materie'!AG26)</f>
        <v>5CG</v>
      </c>
      <c r="AF26" s="15" t="str">
        <f>IF('Ore-Materie'!AH26="","",'Ore-Materie'!AH26)</f>
        <v>5BG</v>
      </c>
      <c r="AG26" s="13" t="str">
        <f>IF('Ore-Materie'!AI26="","",'Ore-Materie'!AI26)</f>
        <v>5DG</v>
      </c>
      <c r="AH26" s="14" t="str">
        <f>IF('Ore-Materie'!AJ26="","",'Ore-Materie'!AJ26)</f>
        <v>5CG</v>
      </c>
      <c r="AI26" s="14" t="str">
        <f>IF('Ore-Materie'!AK26="","",'Ore-Materie'!AK26)</f>
        <v>5BG</v>
      </c>
      <c r="AJ26" s="14" t="str">
        <f>IF('Ore-Materie'!AL26="","",'Ore-Materie'!AL26)</f>
        <v/>
      </c>
      <c r="AK26" s="17" t="str">
        <f>IF('Ore-Materie'!AM26="","",'Ore-Materie'!AM26)</f>
        <v>5CG</v>
      </c>
      <c r="AL26" s="8"/>
      <c r="AU26">
        <f>$AV$2-COUNTIF(C26:AK26,"")</f>
        <v>18</v>
      </c>
      <c r="AV26" s="1" t="str">
        <f>IF(AU26='Ore-Materie'!AU26,"Ok","Err")</f>
        <v>Ok</v>
      </c>
    </row>
    <row r="27" spans="3:48" x14ac:dyDescent="0.25">
      <c r="C27" s="6">
        <f>'Ore-Materie'!C27</f>
        <v>22</v>
      </c>
      <c r="D27" s="2" t="str">
        <f>'Ore-Materie'!D27</f>
        <v>D'Amato Elèna</v>
      </c>
      <c r="E27" s="13" t="str">
        <f>IF('Ore-Materie'!E27="","",'Ore-Materie'!E27)</f>
        <v/>
      </c>
      <c r="F27" s="14" t="str">
        <f>IF('Ore-Materie'!F27="","",'Ore-Materie'!F27)</f>
        <v/>
      </c>
      <c r="G27" s="14" t="str">
        <f>IF('Ore-Materie'!G27="","",'Ore-Materie'!G27)</f>
        <v/>
      </c>
      <c r="H27" s="14" t="str">
        <f>IF('Ore-Materie'!H27="","",'Ore-Materie'!H27)</f>
        <v/>
      </c>
      <c r="I27" s="14" t="str">
        <f>IF('Ore-Materie'!I27="","",'Ore-Materie'!I27)</f>
        <v/>
      </c>
      <c r="J27" s="15" t="str">
        <f>IF('Ore-Materie'!J27="","",'Ore-Materie'!J27)</f>
        <v/>
      </c>
      <c r="K27" s="13" t="str">
        <f>IF('Ore-Materie'!K27="","",'Ore-Materie'!K27)</f>
        <v/>
      </c>
      <c r="L27" s="14" t="str">
        <f>IF('Ore-Materie'!L27="","",'Ore-Materie'!L27)</f>
        <v/>
      </c>
      <c r="M27" s="14" t="str">
        <f>IF('Ore-Materie'!M27="","",'Ore-Materie'!M27)</f>
        <v/>
      </c>
      <c r="N27" s="14" t="str">
        <f>IF('Ore-Materie'!N27="","",'Ore-Materie'!N27)</f>
        <v/>
      </c>
      <c r="O27" s="15" t="str">
        <f>IF('Ore-Materie'!O27="","",'Ore-Materie'!O27)</f>
        <v/>
      </c>
      <c r="P27" s="13" t="str">
        <f>IF('Ore-Materie'!Q27="","",'Ore-Materie'!Q27)</f>
        <v/>
      </c>
      <c r="Q27" s="14" t="str">
        <f>IF('Ore-Materie'!R27="","",'Ore-Materie'!R27)</f>
        <v/>
      </c>
      <c r="R27" s="14" t="str">
        <f>IF('Ore-Materie'!S27="","",'Ore-Materie'!S27)</f>
        <v/>
      </c>
      <c r="S27" s="14" t="str">
        <f>IF('Ore-Materie'!T27="","",'Ore-Materie'!T27)</f>
        <v/>
      </c>
      <c r="T27" s="14" t="str">
        <f>IF('Ore-Materie'!U27="","",'Ore-Materie'!U27)</f>
        <v/>
      </c>
      <c r="U27" s="15" t="str">
        <f>IF('Ore-Materie'!V27="","",'Ore-Materie'!V27)</f>
        <v/>
      </c>
      <c r="V27" s="13" t="str">
        <f>IF('Ore-Materie'!W27="","",'Ore-Materie'!W27)</f>
        <v>1CG</v>
      </c>
      <c r="W27" s="14" t="str">
        <f>IF('Ore-Materie'!X27="","",'Ore-Materie'!X27)</f>
        <v>1DG</v>
      </c>
      <c r="X27" s="14" t="str">
        <f>IF('Ore-Materie'!Y27="","",'Ore-Materie'!Y27)</f>
        <v/>
      </c>
      <c r="Y27" s="14" t="str">
        <f>IF('Ore-Materie'!Z27="","",'Ore-Materie'!Z27)</f>
        <v>1BG</v>
      </c>
      <c r="Z27" s="15" t="str">
        <f>IF('Ore-Materie'!AA27="","",'Ore-Materie'!AA27)</f>
        <v/>
      </c>
      <c r="AA27" s="13" t="str">
        <f>IF('Ore-Materie'!AC27="","",'Ore-Materie'!AC27)</f>
        <v>1BT</v>
      </c>
      <c r="AB27" s="14" t="str">
        <f>IF('Ore-Materie'!AD27="","",'Ore-Materie'!AD27)</f>
        <v>1AG</v>
      </c>
      <c r="AC27" s="14" t="str">
        <f>IF('Ore-Materie'!AE27="","",'Ore-Materie'!AE27)</f>
        <v/>
      </c>
      <c r="AD27" s="14" t="str">
        <f>IF('Ore-Materie'!AF27="","",'Ore-Materie'!AF27)</f>
        <v/>
      </c>
      <c r="AE27" s="14" t="str">
        <f>IF('Ore-Materie'!AG27="","",'Ore-Materie'!AG27)</f>
        <v>1AT</v>
      </c>
      <c r="AF27" s="15" t="str">
        <f>IF('Ore-Materie'!AH27="","",'Ore-Materie'!AH27)</f>
        <v>1AL</v>
      </c>
      <c r="AG27" s="13" t="str">
        <f>IF('Ore-Materie'!AI27="","",'Ore-Materie'!AI27)</f>
        <v/>
      </c>
      <c r="AH27" s="14" t="str">
        <f>IF('Ore-Materie'!AJ27="","",'Ore-Materie'!AJ27)</f>
        <v/>
      </c>
      <c r="AI27" s="14" t="str">
        <f>IF('Ore-Materie'!AK27="","",'Ore-Materie'!AK27)</f>
        <v/>
      </c>
      <c r="AJ27" s="14" t="str">
        <f>IF('Ore-Materie'!AL27="","",'Ore-Materie'!AL27)</f>
        <v/>
      </c>
      <c r="AK27" s="17" t="str">
        <f>IF('Ore-Materie'!AM27="","",'Ore-Materie'!AM27)</f>
        <v/>
      </c>
      <c r="AL27" s="8"/>
      <c r="AU27">
        <f t="shared" si="0"/>
        <v>7</v>
      </c>
      <c r="AV27" s="1" t="str">
        <f>IF(AU27='Ore-Materie'!AU27,"Ok","Err")</f>
        <v>Ok</v>
      </c>
    </row>
    <row r="28" spans="3:48" x14ac:dyDescent="0.25">
      <c r="C28" s="6">
        <f>'Ore-Materie'!C28</f>
        <v>23</v>
      </c>
      <c r="D28" s="2" t="str">
        <f>'Ore-Materie'!D28</f>
        <v>Del Ferraro Diego</v>
      </c>
      <c r="E28" s="13" t="str">
        <f>IF('Ore-Materie'!E28="","",'Ore-Materie'!E28)</f>
        <v>4BT</v>
      </c>
      <c r="F28" s="14" t="str">
        <f>IF('Ore-Materie'!F28="","",'Ore-Materie'!F28)</f>
        <v>3BG</v>
      </c>
      <c r="G28" s="14" t="str">
        <f>IF('Ore-Materie'!G28="","",'Ore-Materie'!G28)</f>
        <v>4AT</v>
      </c>
      <c r="H28" s="14" t="str">
        <f>IF('Ore-Materie'!H28="","",'Ore-Materie'!H28)</f>
        <v/>
      </c>
      <c r="I28" s="14" t="str">
        <f>IF('Ore-Materie'!I28="","",'Ore-Materie'!I28)</f>
        <v/>
      </c>
      <c r="J28" s="15" t="str">
        <f>IF('Ore-Materie'!J28="","",'Ore-Materie'!J28)</f>
        <v/>
      </c>
      <c r="K28" s="13" t="str">
        <f>IF('Ore-Materie'!K28="","",'Ore-Materie'!K28)</f>
        <v/>
      </c>
      <c r="L28" s="14" t="str">
        <f>IF('Ore-Materie'!L28="","",'Ore-Materie'!L28)</f>
        <v/>
      </c>
      <c r="M28" s="14" t="str">
        <f>IF('Ore-Materie'!M28="","",'Ore-Materie'!M28)</f>
        <v>3BG</v>
      </c>
      <c r="N28" s="14" t="str">
        <f>IF('Ore-Materie'!N28="","",'Ore-Materie'!N28)</f>
        <v>4BT</v>
      </c>
      <c r="O28" s="15" t="str">
        <f>IF('Ore-Materie'!O28="","",'Ore-Materie'!O28)</f>
        <v>4AT</v>
      </c>
      <c r="P28" s="13" t="str">
        <f>IF('Ore-Materie'!Q28="","",'Ore-Materie'!Q28)</f>
        <v>3BG</v>
      </c>
      <c r="Q28" s="14" t="str">
        <f>IF('Ore-Materie'!R28="","",'Ore-Materie'!R28)</f>
        <v>3BG</v>
      </c>
      <c r="R28" s="14" t="str">
        <f>IF('Ore-Materie'!S28="","",'Ore-Materie'!S28)</f>
        <v>3BG</v>
      </c>
      <c r="S28" s="14" t="str">
        <f>IF('Ore-Materie'!T28="","",'Ore-Materie'!T28)</f>
        <v>4AT</v>
      </c>
      <c r="T28" s="14" t="str">
        <f>IF('Ore-Materie'!U28="","",'Ore-Materie'!U28)</f>
        <v/>
      </c>
      <c r="U28" s="15" t="str">
        <f>IF('Ore-Materie'!V28="","",'Ore-Materie'!V28)</f>
        <v/>
      </c>
      <c r="V28" s="13" t="str">
        <f>IF('Ore-Materie'!W28="","",'Ore-Materie'!W28)</f>
        <v/>
      </c>
      <c r="W28" s="14" t="str">
        <f>IF('Ore-Materie'!X28="","",'Ore-Materie'!X28)</f>
        <v/>
      </c>
      <c r="X28" s="14" t="str">
        <f>IF('Ore-Materie'!Y28="","",'Ore-Materie'!Y28)</f>
        <v/>
      </c>
      <c r="Y28" s="14" t="str">
        <f>IF('Ore-Materie'!Z28="","",'Ore-Materie'!Z28)</f>
        <v/>
      </c>
      <c r="Z28" s="15" t="str">
        <f>IF('Ore-Materie'!AA28="","",'Ore-Materie'!AA28)</f>
        <v/>
      </c>
      <c r="AA28" s="13" t="str">
        <f>IF('Ore-Materie'!AC28="","",'Ore-Materie'!AC28)</f>
        <v>4BT</v>
      </c>
      <c r="AB28" s="14" t="str">
        <f>IF('Ore-Materie'!AD28="","",'Ore-Materie'!AD28)</f>
        <v>4BT</v>
      </c>
      <c r="AC28" s="14" t="str">
        <f>IF('Ore-Materie'!AE28="","",'Ore-Materie'!AE28)</f>
        <v/>
      </c>
      <c r="AD28" s="14" t="str">
        <f>IF('Ore-Materie'!AF28="","",'Ore-Materie'!AF28)</f>
        <v/>
      </c>
      <c r="AE28" s="14" t="str">
        <f>IF('Ore-Materie'!AG28="","",'Ore-Materie'!AG28)</f>
        <v>4AT</v>
      </c>
      <c r="AF28" s="15" t="str">
        <f>IF('Ore-Materie'!AH28="","",'Ore-Materie'!AH28)</f>
        <v>4AT</v>
      </c>
      <c r="AG28" s="13" t="str">
        <f>IF('Ore-Materie'!AI28="","",'Ore-Materie'!AI28)</f>
        <v>4AT</v>
      </c>
      <c r="AH28" s="14" t="str">
        <f>IF('Ore-Materie'!AJ28="","",'Ore-Materie'!AJ28)</f>
        <v>4BT</v>
      </c>
      <c r="AI28" s="14" t="str">
        <f>IF('Ore-Materie'!AK28="","",'Ore-Materie'!AK28)</f>
        <v>4BT</v>
      </c>
      <c r="AJ28" s="14" t="str">
        <f>IF('Ore-Materie'!AL28="","",'Ore-Materie'!AL28)</f>
        <v/>
      </c>
      <c r="AK28" s="17" t="str">
        <f>IF('Ore-Materie'!AM28="","",'Ore-Materie'!AM28)</f>
        <v>3BG</v>
      </c>
      <c r="AL28" s="8"/>
      <c r="AU28">
        <f t="shared" si="0"/>
        <v>18</v>
      </c>
      <c r="AV28" s="1" t="str">
        <f>IF(AU28='Ore-Materie'!AU28,"Ok","Err")</f>
        <v>Ok</v>
      </c>
    </row>
    <row r="29" spans="3:48" x14ac:dyDescent="0.25">
      <c r="C29" s="6">
        <f>'Ore-Materie'!C29</f>
        <v>24</v>
      </c>
      <c r="D29" s="2" t="str">
        <f>'Ore-Materie'!D29</f>
        <v>Dettali Sara (Masdea Luigi)</v>
      </c>
      <c r="E29" s="13" t="str">
        <f>IF('Ore-Materie'!E29="","",'Ore-Materie'!E29)</f>
        <v>2AL</v>
      </c>
      <c r="F29" s="14" t="str">
        <f>IF('Ore-Materie'!F29="","",'Ore-Materie'!F29)</f>
        <v>2AL</v>
      </c>
      <c r="G29" s="14" t="str">
        <f>IF('Ore-Materie'!G29="","",'Ore-Materie'!G29)</f>
        <v/>
      </c>
      <c r="H29" s="14" t="str">
        <f>IF('Ore-Materie'!H29="","",'Ore-Materie'!H29)</f>
        <v/>
      </c>
      <c r="I29" s="14" t="str">
        <f>IF('Ore-Materie'!I29="","",'Ore-Materie'!I29)</f>
        <v/>
      </c>
      <c r="J29" s="15" t="str">
        <f>IF('Ore-Materie'!J29="","",'Ore-Materie'!J29)</f>
        <v/>
      </c>
      <c r="K29" s="13" t="str">
        <f>IF('Ore-Materie'!K29="","",'Ore-Materie'!K29)</f>
        <v/>
      </c>
      <c r="L29" s="14" t="str">
        <f>IF('Ore-Materie'!L29="","",'Ore-Materie'!L29)</f>
        <v/>
      </c>
      <c r="M29" s="14" t="str">
        <f>IF('Ore-Materie'!M29="","",'Ore-Materie'!M29)</f>
        <v/>
      </c>
      <c r="N29" s="14" t="str">
        <f>IF('Ore-Materie'!N29="","",'Ore-Materie'!N29)</f>
        <v/>
      </c>
      <c r="O29" s="15" t="str">
        <f>IF('Ore-Materie'!O29="","",'Ore-Materie'!O29)</f>
        <v/>
      </c>
      <c r="P29" s="13" t="str">
        <f>IF('Ore-Materie'!Q29="","",'Ore-Materie'!Q29)</f>
        <v>3AT</v>
      </c>
      <c r="Q29" s="14" t="str">
        <f>IF('Ore-Materie'!R29="","",'Ore-Materie'!R29)</f>
        <v/>
      </c>
      <c r="R29" s="14" t="str">
        <f>IF('Ore-Materie'!S29="","",'Ore-Materie'!S29)</f>
        <v/>
      </c>
      <c r="S29" s="14" t="str">
        <f>IF('Ore-Materie'!T29="","",'Ore-Materie'!T29)</f>
        <v/>
      </c>
      <c r="T29" s="14" t="str">
        <f>IF('Ore-Materie'!U29="","",'Ore-Materie'!U29)</f>
        <v/>
      </c>
      <c r="U29" s="15" t="str">
        <f>IF('Ore-Materie'!V29="","",'Ore-Materie'!V29)</f>
        <v/>
      </c>
      <c r="V29" s="13" t="str">
        <f>IF('Ore-Materie'!W29="","",'Ore-Materie'!W29)</f>
        <v/>
      </c>
      <c r="W29" s="14" t="str">
        <f>IF('Ore-Materie'!X29="","",'Ore-Materie'!X29)</f>
        <v/>
      </c>
      <c r="X29" s="14" t="str">
        <f>IF('Ore-Materie'!Y29="","",'Ore-Materie'!Y29)</f>
        <v/>
      </c>
      <c r="Y29" s="14" t="str">
        <f>IF('Ore-Materie'!Z29="","",'Ore-Materie'!Z29)</f>
        <v/>
      </c>
      <c r="Z29" s="15" t="str">
        <f>IF('Ore-Materie'!AA29="","",'Ore-Materie'!AA29)</f>
        <v/>
      </c>
      <c r="AA29" s="13" t="str">
        <f>IF('Ore-Materie'!AC29="","",'Ore-Materie'!AC29)</f>
        <v/>
      </c>
      <c r="AB29" s="14" t="str">
        <f>IF('Ore-Materie'!AD29="","",'Ore-Materie'!AD29)</f>
        <v/>
      </c>
      <c r="AC29" s="14" t="str">
        <f>IF('Ore-Materie'!AE29="","",'Ore-Materie'!AE29)</f>
        <v/>
      </c>
      <c r="AD29" s="14" t="str">
        <f>IF('Ore-Materie'!AF29="","",'Ore-Materie'!AF29)</f>
        <v/>
      </c>
      <c r="AE29" s="14" t="str">
        <f>IF('Ore-Materie'!AG29="","",'Ore-Materie'!AG29)</f>
        <v/>
      </c>
      <c r="AF29" s="15" t="str">
        <f>IF('Ore-Materie'!AH29="","",'Ore-Materie'!AH29)</f>
        <v/>
      </c>
      <c r="AG29" s="13" t="str">
        <f>IF('Ore-Materie'!AI29="","",'Ore-Materie'!AI29)</f>
        <v>2AL</v>
      </c>
      <c r="AH29" s="14" t="str">
        <f>IF('Ore-Materie'!AJ29="","",'Ore-Materie'!AJ29)</f>
        <v/>
      </c>
      <c r="AI29" s="14" t="str">
        <f>IF('Ore-Materie'!AK29="","",'Ore-Materie'!AK29)</f>
        <v/>
      </c>
      <c r="AJ29" s="14" t="str">
        <f>IF('Ore-Materie'!AL29="","",'Ore-Materie'!AL29)</f>
        <v>3AT</v>
      </c>
      <c r="AK29" s="17" t="str">
        <f>IF('Ore-Materie'!AM29="","",'Ore-Materie'!AM29)</f>
        <v/>
      </c>
      <c r="AL29" s="8"/>
      <c r="AU29">
        <f t="shared" ref="AU29" si="2">$AV$2-COUNTIF(C29:AK29,"")</f>
        <v>5</v>
      </c>
      <c r="AV29" s="1" t="str">
        <f>IF(AU29='Ore-Materie'!AU29,"Ok","Err")</f>
        <v>Ok</v>
      </c>
    </row>
    <row r="30" spans="3:48" x14ac:dyDescent="0.25">
      <c r="C30" s="6">
        <f>'Ore-Materie'!C30</f>
        <v>25</v>
      </c>
      <c r="D30" s="2" t="str">
        <f>'Ore-Materie'!D30</f>
        <v>Di Nardo Guido</v>
      </c>
      <c r="E30" s="13" t="str">
        <f>IF('Ore-Materie'!E30="","",'Ore-Materie'!E30)</f>
        <v/>
      </c>
      <c r="F30" s="14" t="str">
        <f>IF('Ore-Materie'!F30="","",'Ore-Materie'!F30)</f>
        <v/>
      </c>
      <c r="G30" s="14" t="str">
        <f>IF('Ore-Materie'!G30="","",'Ore-Materie'!G30)</f>
        <v/>
      </c>
      <c r="H30" s="14" t="str">
        <f>IF('Ore-Materie'!H30="","",'Ore-Materie'!H30)</f>
        <v/>
      </c>
      <c r="I30" s="14" t="str">
        <f>IF('Ore-Materie'!I30="","",'Ore-Materie'!I30)</f>
        <v/>
      </c>
      <c r="J30" s="15" t="str">
        <f>IF('Ore-Materie'!J30="","",'Ore-Materie'!J30)</f>
        <v/>
      </c>
      <c r="K30" s="13" t="str">
        <f>IF('Ore-Materie'!K30="","",'Ore-Materie'!K30)</f>
        <v>5AL</v>
      </c>
      <c r="L30" s="14" t="str">
        <f>IF('Ore-Materie'!L30="","",'Ore-Materie'!L30)</f>
        <v>4AL</v>
      </c>
      <c r="M30" s="14" t="str">
        <f>IF('Ore-Materie'!M30="","",'Ore-Materie'!M30)</f>
        <v>1AL</v>
      </c>
      <c r="N30" s="14" t="str">
        <f>IF('Ore-Materie'!N30="","",'Ore-Materie'!N30)</f>
        <v>3AL</v>
      </c>
      <c r="O30" s="15" t="str">
        <f>IF('Ore-Materie'!O30="","",'Ore-Materie'!O30)</f>
        <v>1BG</v>
      </c>
      <c r="P30" s="13" t="str">
        <f>IF('Ore-Materie'!Q30="","",'Ore-Materie'!Q30)</f>
        <v>1BG</v>
      </c>
      <c r="Q30" s="14" t="str">
        <f>IF('Ore-Materie'!R30="","",'Ore-Materie'!R30)</f>
        <v/>
      </c>
      <c r="R30" s="14" t="str">
        <f>IF('Ore-Materie'!S30="","",'Ore-Materie'!S30)</f>
        <v/>
      </c>
      <c r="S30" s="14" t="str">
        <f>IF('Ore-Materie'!T30="","",'Ore-Materie'!T30)</f>
        <v>4AL</v>
      </c>
      <c r="T30" s="14" t="str">
        <f>IF('Ore-Materie'!U30="","",'Ore-Materie'!U30)</f>
        <v>2AL</v>
      </c>
      <c r="U30" s="15" t="str">
        <f>IF('Ore-Materie'!V30="","",'Ore-Materie'!V30)</f>
        <v>3AL</v>
      </c>
      <c r="V30" s="13" t="str">
        <f>IF('Ore-Materie'!W30="","",'Ore-Materie'!W30)</f>
        <v>4AL</v>
      </c>
      <c r="W30" s="14" t="str">
        <f>IF('Ore-Materie'!X30="","",'Ore-Materie'!X30)</f>
        <v>2AL</v>
      </c>
      <c r="X30" s="14" t="str">
        <f>IF('Ore-Materie'!Y30="","",'Ore-Materie'!Y30)</f>
        <v>1BG</v>
      </c>
      <c r="Y30" s="14" t="str">
        <f>IF('Ore-Materie'!Z30="","",'Ore-Materie'!Z30)</f>
        <v>5AL</v>
      </c>
      <c r="Z30" s="15" t="str">
        <f>IF('Ore-Materie'!AA30="","",'Ore-Materie'!AA30)</f>
        <v>1AL</v>
      </c>
      <c r="AA30" s="13" t="str">
        <f>IF('Ore-Materie'!AC30="","",'Ore-Materie'!AC30)</f>
        <v>1BG</v>
      </c>
      <c r="AB30" s="14" t="str">
        <f>IF('Ore-Materie'!AD30="","",'Ore-Materie'!AD30)</f>
        <v/>
      </c>
      <c r="AC30" s="14" t="str">
        <f>IF('Ore-Materie'!AE30="","",'Ore-Materie'!AE30)</f>
        <v>2AL</v>
      </c>
      <c r="AD30" s="14" t="str">
        <f>IF('Ore-Materie'!AF30="","",'Ore-Materie'!AF30)</f>
        <v>1AL</v>
      </c>
      <c r="AE30" s="14" t="str">
        <f>IF('Ore-Materie'!AG30="","",'Ore-Materie'!AG30)</f>
        <v/>
      </c>
      <c r="AF30" s="15" t="str">
        <f>IF('Ore-Materie'!AH30="","",'Ore-Materie'!AH30)</f>
        <v/>
      </c>
      <c r="AG30" s="13" t="str">
        <f>IF('Ore-Materie'!AI30="","",'Ore-Materie'!AI30)</f>
        <v>5AL</v>
      </c>
      <c r="AH30" s="14" t="str">
        <f>IF('Ore-Materie'!AJ30="","",'Ore-Materie'!AJ30)</f>
        <v>2AL</v>
      </c>
      <c r="AI30" s="14" t="str">
        <f>IF('Ore-Materie'!AK30="","",'Ore-Materie'!AK30)</f>
        <v>4AL</v>
      </c>
      <c r="AJ30" s="14" t="str">
        <f>IF('Ore-Materie'!AL30="","",'Ore-Materie'!AL30)</f>
        <v>1AL</v>
      </c>
      <c r="AK30" s="17" t="str">
        <f>IF('Ore-Materie'!AM30="","",'Ore-Materie'!AM30)</f>
        <v>3AL</v>
      </c>
      <c r="AL30" s="8"/>
      <c r="AU30">
        <f t="shared" si="0"/>
        <v>22</v>
      </c>
      <c r="AV30" s="1" t="str">
        <f>IF(AU30='Ore-Materie'!AU30,"Ok","Err")</f>
        <v>Ok</v>
      </c>
    </row>
    <row r="31" spans="3:48" x14ac:dyDescent="0.25">
      <c r="C31" s="6">
        <f>'Ore-Materie'!C31</f>
        <v>26</v>
      </c>
      <c r="D31" s="2" t="str">
        <f>'Ore-Materie'!D31</f>
        <v>D'Ingianna Luisa</v>
      </c>
      <c r="E31" s="13" t="str">
        <f>IF('Ore-Materie'!E31="","",'Ore-Materie'!E31)</f>
        <v>3BG</v>
      </c>
      <c r="F31" s="14" t="str">
        <f>IF('Ore-Materie'!F31="","",'Ore-Materie'!F31)</f>
        <v/>
      </c>
      <c r="G31" s="14" t="str">
        <f>IF('Ore-Materie'!G31="","",'Ore-Materie'!G31)</f>
        <v>3AG</v>
      </c>
      <c r="H31" s="14" t="str">
        <f>IF('Ore-Materie'!H31="","",'Ore-Materie'!H31)</f>
        <v>4AG</v>
      </c>
      <c r="I31" s="14" t="str">
        <f>IF('Ore-Materie'!I31="","",'Ore-Materie'!I31)</f>
        <v>4BG</v>
      </c>
      <c r="J31" s="15" t="str">
        <f>IF('Ore-Materie'!J31="","",'Ore-Materie'!J31)</f>
        <v/>
      </c>
      <c r="K31" s="13" t="str">
        <f>IF('Ore-Materie'!K31="","",'Ore-Materie'!K31)</f>
        <v/>
      </c>
      <c r="L31" s="14" t="str">
        <f>IF('Ore-Materie'!L31="","",'Ore-Materie'!L31)</f>
        <v/>
      </c>
      <c r="M31" s="14" t="str">
        <f>IF('Ore-Materie'!M31="","",'Ore-Materie'!M31)</f>
        <v>3AG</v>
      </c>
      <c r="N31" s="14" t="str">
        <f>IF('Ore-Materie'!N31="","",'Ore-Materie'!N31)</f>
        <v>3BG</v>
      </c>
      <c r="O31" s="15" t="str">
        <f>IF('Ore-Materie'!O31="","",'Ore-Materie'!O31)</f>
        <v>4BG</v>
      </c>
      <c r="P31" s="13" t="str">
        <f>IF('Ore-Materie'!Q31="","",'Ore-Materie'!Q31)</f>
        <v/>
      </c>
      <c r="Q31" s="14" t="str">
        <f>IF('Ore-Materie'!R31="","",'Ore-Materie'!R31)</f>
        <v/>
      </c>
      <c r="R31" s="14" t="str">
        <f>IF('Ore-Materie'!S31="","",'Ore-Materie'!S31)</f>
        <v/>
      </c>
      <c r="S31" s="14" t="str">
        <f>IF('Ore-Materie'!T31="","",'Ore-Materie'!T31)</f>
        <v/>
      </c>
      <c r="T31" s="14" t="str">
        <f>IF('Ore-Materie'!U31="","",'Ore-Materie'!U31)</f>
        <v/>
      </c>
      <c r="U31" s="15" t="str">
        <f>IF('Ore-Materie'!V31="","",'Ore-Materie'!V31)</f>
        <v/>
      </c>
      <c r="V31" s="13" t="str">
        <f>IF('Ore-Materie'!W31="","",'Ore-Materie'!W31)</f>
        <v/>
      </c>
      <c r="W31" s="14" t="str">
        <f>IF('Ore-Materie'!X31="","",'Ore-Materie'!X31)</f>
        <v/>
      </c>
      <c r="X31" s="14" t="str">
        <f>IF('Ore-Materie'!Y31="","",'Ore-Materie'!Y31)</f>
        <v>3BG</v>
      </c>
      <c r="Y31" s="14" t="str">
        <f>IF('Ore-Materie'!Z31="","",'Ore-Materie'!Z31)</f>
        <v>5AG</v>
      </c>
      <c r="Z31" s="15" t="str">
        <f>IF('Ore-Materie'!AA31="","",'Ore-Materie'!AA31)</f>
        <v>5BG</v>
      </c>
      <c r="AA31" s="13" t="str">
        <f>IF('Ore-Materie'!AC31="","",'Ore-Materie'!AC31)</f>
        <v>4BG</v>
      </c>
      <c r="AB31" s="14" t="str">
        <f>IF('Ore-Materie'!AD31="","",'Ore-Materie'!AD31)</f>
        <v/>
      </c>
      <c r="AC31" s="14" t="str">
        <f>IF('Ore-Materie'!AE31="","",'Ore-Materie'!AE31)</f>
        <v>5BG</v>
      </c>
      <c r="AD31" s="14" t="str">
        <f>IF('Ore-Materie'!AF31="","",'Ore-Materie'!AF31)</f>
        <v/>
      </c>
      <c r="AE31" s="14" t="str">
        <f>IF('Ore-Materie'!AG31="","",'Ore-Materie'!AG31)</f>
        <v>4AG</v>
      </c>
      <c r="AF31" s="15" t="str">
        <f>IF('Ore-Materie'!AH31="","",'Ore-Materie'!AH31)</f>
        <v>3AG</v>
      </c>
      <c r="AG31" s="13" t="str">
        <f>IF('Ore-Materie'!AI31="","",'Ore-Materie'!AI31)</f>
        <v>4AG</v>
      </c>
      <c r="AH31" s="14" t="str">
        <f>IF('Ore-Materie'!AJ31="","",'Ore-Materie'!AJ31)</f>
        <v>5BG</v>
      </c>
      <c r="AI31" s="14" t="str">
        <f>IF('Ore-Materie'!AK31="","",'Ore-Materie'!AK31)</f>
        <v>5AG</v>
      </c>
      <c r="AJ31" s="14" t="str">
        <f>IF('Ore-Materie'!AL31="","",'Ore-Materie'!AL31)</f>
        <v>5AG</v>
      </c>
      <c r="AK31" s="17" t="str">
        <f>IF('Ore-Materie'!AM31="","",'Ore-Materie'!AM31)</f>
        <v/>
      </c>
      <c r="AL31" s="8"/>
      <c r="AU31">
        <f t="shared" si="0"/>
        <v>18</v>
      </c>
      <c r="AV31" s="1" t="str">
        <f>IF(AU31='Ore-Materie'!AU31,"Ok","Err")</f>
        <v>Ok</v>
      </c>
    </row>
    <row r="32" spans="3:48" x14ac:dyDescent="0.25">
      <c r="C32" s="6">
        <f>'Ore-Materie'!C32</f>
        <v>27</v>
      </c>
      <c r="D32" s="2" t="str">
        <f>'Ore-Materie'!D32</f>
        <v>Favretto Giuliano</v>
      </c>
      <c r="E32" s="13" t="str">
        <f>IF('Ore-Materie'!E32="","",'Ore-Materie'!E32)</f>
        <v>5AL</v>
      </c>
      <c r="F32" s="14" t="str">
        <f>IF('Ore-Materie'!F32="","",'Ore-Materie'!F32)</f>
        <v>1AT</v>
      </c>
      <c r="G32" s="14" t="str">
        <f>IF('Ore-Materie'!G32="","",'Ore-Materie'!G32)</f>
        <v>2AT</v>
      </c>
      <c r="H32" s="14" t="str">
        <f>IF('Ore-Materie'!H32="","",'Ore-Materie'!H32)</f>
        <v>4AL</v>
      </c>
      <c r="I32" s="14" t="str">
        <f>IF('Ore-Materie'!I32="","",'Ore-Materie'!I32)</f>
        <v/>
      </c>
      <c r="J32" s="15" t="str">
        <f>IF('Ore-Materie'!J32="","",'Ore-Materie'!J32)</f>
        <v/>
      </c>
      <c r="K32" s="13" t="str">
        <f>IF('Ore-Materie'!K32="","",'Ore-Materie'!K32)</f>
        <v>2DG</v>
      </c>
      <c r="L32" s="14" t="str">
        <f>IF('Ore-Materie'!L32="","",'Ore-Materie'!L32)</f>
        <v>2AL</v>
      </c>
      <c r="M32" s="14" t="str">
        <f>IF('Ore-Materie'!M32="","",'Ore-Materie'!M32)</f>
        <v/>
      </c>
      <c r="N32" s="14" t="str">
        <f>IF('Ore-Materie'!N32="","",'Ore-Materie'!N32)</f>
        <v>1AL</v>
      </c>
      <c r="O32" s="15" t="str">
        <f>IF('Ore-Materie'!O32="","",'Ore-Materie'!O32)</f>
        <v>5AL</v>
      </c>
      <c r="P32" s="13" t="str">
        <f>IF('Ore-Materie'!Q32="","",'Ore-Materie'!Q32)</f>
        <v>1AL</v>
      </c>
      <c r="Q32" s="14" t="str">
        <f>IF('Ore-Materie'!R32="","",'Ore-Materie'!R32)</f>
        <v/>
      </c>
      <c r="R32" s="14" t="str">
        <f>IF('Ore-Materie'!S32="","",'Ore-Materie'!S32)</f>
        <v>2DG</v>
      </c>
      <c r="S32" s="14" t="str">
        <f>IF('Ore-Materie'!T32="","",'Ore-Materie'!T32)</f>
        <v>2BT</v>
      </c>
      <c r="T32" s="14" t="str">
        <f>IF('Ore-Materie'!U32="","",'Ore-Materie'!U32)</f>
        <v/>
      </c>
      <c r="U32" s="15" t="str">
        <f>IF('Ore-Materie'!V32="","",'Ore-Materie'!V32)</f>
        <v>2AL</v>
      </c>
      <c r="V32" s="13" t="str">
        <f>IF('Ore-Materie'!W32="","",'Ore-Materie'!W32)</f>
        <v>2AT</v>
      </c>
      <c r="W32" s="14" t="str">
        <f>IF('Ore-Materie'!X32="","",'Ore-Materie'!X32)</f>
        <v>4AL</v>
      </c>
      <c r="X32" s="14" t="str">
        <f>IF('Ore-Materie'!Y32="","",'Ore-Materie'!Y32)</f>
        <v/>
      </c>
      <c r="Y32" s="14" t="str">
        <f>IF('Ore-Materie'!Z32="","",'Ore-Materie'!Z32)</f>
        <v/>
      </c>
      <c r="Z32" s="15" t="str">
        <f>IF('Ore-Materie'!AA32="","",'Ore-Materie'!AA32)</f>
        <v/>
      </c>
      <c r="AA32" s="13" t="str">
        <f>IF('Ore-Materie'!AC32="","",'Ore-Materie'!AC32)</f>
        <v>4AL</v>
      </c>
      <c r="AB32" s="14" t="str">
        <f>IF('Ore-Materie'!AD32="","",'Ore-Materie'!AD32)</f>
        <v>2BT</v>
      </c>
      <c r="AC32" s="14" t="str">
        <f>IF('Ore-Materie'!AE32="","",'Ore-Materie'!AE32)</f>
        <v>1AT</v>
      </c>
      <c r="AD32" s="14" t="str">
        <f>IF('Ore-Materie'!AF32="","",'Ore-Materie'!AF32)</f>
        <v>5AL</v>
      </c>
      <c r="AE32" s="14" t="str">
        <f>IF('Ore-Materie'!AG32="","",'Ore-Materie'!AG32)</f>
        <v/>
      </c>
      <c r="AF32" s="15" t="str">
        <f>IF('Ore-Materie'!AH32="","",'Ore-Materie'!AH32)</f>
        <v/>
      </c>
      <c r="AG32" s="13" t="str">
        <f>IF('Ore-Materie'!AI32="","",'Ore-Materie'!AI32)</f>
        <v/>
      </c>
      <c r="AH32" s="14" t="str">
        <f>IF('Ore-Materie'!AJ32="","",'Ore-Materie'!AJ32)</f>
        <v/>
      </c>
      <c r="AI32" s="14" t="str">
        <f>IF('Ore-Materie'!AK32="","",'Ore-Materie'!AK32)</f>
        <v/>
      </c>
      <c r="AJ32" s="14" t="str">
        <f>IF('Ore-Materie'!AL32="","",'Ore-Materie'!AL32)</f>
        <v/>
      </c>
      <c r="AK32" s="17" t="str">
        <f>IF('Ore-Materie'!AM32="","",'Ore-Materie'!AM32)</f>
        <v/>
      </c>
      <c r="AL32" s="8"/>
      <c r="AU32">
        <f t="shared" si="0"/>
        <v>18</v>
      </c>
      <c r="AV32" s="1" t="str">
        <f>IF(AU32='Ore-Materie'!AU32,"Ok","Err")</f>
        <v>Ok</v>
      </c>
    </row>
    <row r="33" spans="3:48" x14ac:dyDescent="0.25">
      <c r="C33" s="6">
        <f>'Ore-Materie'!C33</f>
        <v>28</v>
      </c>
      <c r="D33" s="2" t="str">
        <f>'Ore-Materie'!D33</f>
        <v>Gatti Edmondo</v>
      </c>
      <c r="E33" s="13" t="str">
        <f>IF('Ore-Materie'!E33="","",'Ore-Materie'!E33)</f>
        <v/>
      </c>
      <c r="F33" s="14" t="str">
        <f>IF('Ore-Materie'!F33="","",'Ore-Materie'!F33)</f>
        <v/>
      </c>
      <c r="G33" s="14" t="str">
        <f>IF('Ore-Materie'!G33="","",'Ore-Materie'!G33)</f>
        <v/>
      </c>
      <c r="H33" s="14" t="str">
        <f>IF('Ore-Materie'!H33="","",'Ore-Materie'!H33)</f>
        <v/>
      </c>
      <c r="I33" s="14" t="str">
        <f>IF('Ore-Materie'!I33="","",'Ore-Materie'!I33)</f>
        <v>4AT</v>
      </c>
      <c r="J33" s="15" t="str">
        <f>IF('Ore-Materie'!J33="","",'Ore-Materie'!J33)</f>
        <v/>
      </c>
      <c r="K33" s="13" t="str">
        <f>IF('Ore-Materie'!K33="","",'Ore-Materie'!K33)</f>
        <v>3AT</v>
      </c>
      <c r="L33" s="14" t="str">
        <f>IF('Ore-Materie'!L33="","",'Ore-Materie'!L33)</f>
        <v>3AT</v>
      </c>
      <c r="M33" s="14" t="str">
        <f>IF('Ore-Materie'!M33="","",'Ore-Materie'!M33)</f>
        <v/>
      </c>
      <c r="N33" s="14" t="str">
        <f>IF('Ore-Materie'!N33="","",'Ore-Materie'!N33)</f>
        <v/>
      </c>
      <c r="O33" s="15" t="str">
        <f>IF('Ore-Materie'!O33="","",'Ore-Materie'!O33)</f>
        <v/>
      </c>
      <c r="P33" s="13" t="str">
        <f>IF('Ore-Materie'!Q33="","",'Ore-Materie'!Q33)</f>
        <v>4AT</v>
      </c>
      <c r="Q33" s="14" t="str">
        <f>IF('Ore-Materie'!R33="","",'Ore-Materie'!R33)</f>
        <v>4AT</v>
      </c>
      <c r="R33" s="14" t="str">
        <f>IF('Ore-Materie'!S33="","",'Ore-Materie'!S33)</f>
        <v/>
      </c>
      <c r="S33" s="14" t="str">
        <f>IF('Ore-Materie'!T33="","",'Ore-Materie'!T33)</f>
        <v/>
      </c>
      <c r="T33" s="14" t="str">
        <f>IF('Ore-Materie'!U33="","",'Ore-Materie'!U33)</f>
        <v>3AT</v>
      </c>
      <c r="U33" s="15" t="str">
        <f>IF('Ore-Materie'!V33="","",'Ore-Materie'!V33)</f>
        <v>3AT</v>
      </c>
      <c r="V33" s="13" t="str">
        <f>IF('Ore-Materie'!W33="","",'Ore-Materie'!W33)</f>
        <v/>
      </c>
      <c r="W33" s="14" t="str">
        <f>IF('Ore-Materie'!X33="","",'Ore-Materie'!X33)</f>
        <v/>
      </c>
      <c r="X33" s="14" t="str">
        <f>IF('Ore-Materie'!Y33="","",'Ore-Materie'!Y33)</f>
        <v>4AT</v>
      </c>
      <c r="Y33" s="14" t="str">
        <f>IF('Ore-Materie'!Z33="","",'Ore-Materie'!Z33)</f>
        <v>4AT</v>
      </c>
      <c r="Z33" s="15" t="str">
        <f>IF('Ore-Materie'!AA33="","",'Ore-Materie'!AA33)</f>
        <v>3AT</v>
      </c>
      <c r="AA33" s="13" t="str">
        <f>IF('Ore-Materie'!AC33="","",'Ore-Materie'!AC33)</f>
        <v>4AT</v>
      </c>
      <c r="AB33" s="14" t="str">
        <f>IF('Ore-Materie'!AD33="","",'Ore-Materie'!AD33)</f>
        <v/>
      </c>
      <c r="AC33" s="14" t="str">
        <f>IF('Ore-Materie'!AE33="","",'Ore-Materie'!AE33)</f>
        <v>3AT</v>
      </c>
      <c r="AD33" s="14" t="str">
        <f>IF('Ore-Materie'!AF33="","",'Ore-Materie'!AF33)</f>
        <v>3AT</v>
      </c>
      <c r="AE33" s="14" t="str">
        <f>IF('Ore-Materie'!AG33="","",'Ore-Materie'!AG33)</f>
        <v/>
      </c>
      <c r="AF33" s="15" t="str">
        <f>IF('Ore-Materie'!AH33="","",'Ore-Materie'!AH33)</f>
        <v/>
      </c>
      <c r="AG33" s="13" t="str">
        <f>IF('Ore-Materie'!AI33="","",'Ore-Materie'!AI33)</f>
        <v/>
      </c>
      <c r="AH33" s="14" t="str">
        <f>IF('Ore-Materie'!AJ33="","",'Ore-Materie'!AJ33)</f>
        <v/>
      </c>
      <c r="AI33" s="14" t="str">
        <f>IF('Ore-Materie'!AK33="","",'Ore-Materie'!AK33)</f>
        <v/>
      </c>
      <c r="AJ33" s="14" t="str">
        <f>IF('Ore-Materie'!AL33="","",'Ore-Materie'!AL33)</f>
        <v/>
      </c>
      <c r="AK33" s="17" t="str">
        <f>IF('Ore-Materie'!AM33="","",'Ore-Materie'!AM33)</f>
        <v/>
      </c>
      <c r="AL33" s="8"/>
      <c r="AU33">
        <f t="shared" si="0"/>
        <v>13</v>
      </c>
      <c r="AV33" s="1" t="str">
        <f>IF(AU33='Ore-Materie'!AU33,"Ok","Err")</f>
        <v>Ok</v>
      </c>
    </row>
    <row r="34" spans="3:48" x14ac:dyDescent="0.25">
      <c r="C34" s="6">
        <f>'Ore-Materie'!C34</f>
        <v>29</v>
      </c>
      <c r="D34" s="2" t="str">
        <f>'Ore-Materie'!D34</f>
        <v>Ghelfi Carlo</v>
      </c>
      <c r="E34" s="13" t="str">
        <f>IF('Ore-Materie'!E34="","",'Ore-Materie'!E34)</f>
        <v/>
      </c>
      <c r="F34" s="14" t="str">
        <f>IF('Ore-Materie'!F34="","",'Ore-Materie'!F34)</f>
        <v/>
      </c>
      <c r="G34" s="14" t="str">
        <f>IF('Ore-Materie'!G34="","",'Ore-Materie'!G34)</f>
        <v>2DG</v>
      </c>
      <c r="H34" s="14" t="str">
        <f>IF('Ore-Materie'!H34="","",'Ore-Materie'!H34)</f>
        <v>5BT</v>
      </c>
      <c r="I34" s="14" t="str">
        <f>IF('Ore-Materie'!I34="","",'Ore-Materie'!I34)</f>
        <v>3BT</v>
      </c>
      <c r="J34" s="15" t="str">
        <f>IF('Ore-Materie'!J34="","",'Ore-Materie'!J34)</f>
        <v>1DG</v>
      </c>
      <c r="K34" s="13" t="str">
        <f>IF('Ore-Materie'!K34="","",'Ore-Materie'!K34)</f>
        <v>1DG</v>
      </c>
      <c r="L34" s="14" t="str">
        <f>IF('Ore-Materie'!L34="","",'Ore-Materie'!L34)</f>
        <v/>
      </c>
      <c r="M34" s="14" t="str">
        <f>IF('Ore-Materie'!M34="","",'Ore-Materie'!M34)</f>
        <v>4BT</v>
      </c>
      <c r="N34" s="14" t="str">
        <f>IF('Ore-Materie'!N34="","",'Ore-Materie'!N34)</f>
        <v>3BT</v>
      </c>
      <c r="O34" s="15" t="str">
        <f>IF('Ore-Materie'!O34="","",'Ore-Materie'!O34)</f>
        <v>2DG</v>
      </c>
      <c r="P34" s="13" t="str">
        <f>IF('Ore-Materie'!Q34="","",'Ore-Materie'!Q34)</f>
        <v>1DG</v>
      </c>
      <c r="Q34" s="14" t="str">
        <f>IF('Ore-Materie'!R34="","",'Ore-Materie'!R34)</f>
        <v>5BT</v>
      </c>
      <c r="R34" s="14" t="str">
        <f>IF('Ore-Materie'!S34="","",'Ore-Materie'!S34)</f>
        <v>4BT</v>
      </c>
      <c r="S34" s="14" t="str">
        <f>IF('Ore-Materie'!T34="","",'Ore-Materie'!T34)</f>
        <v/>
      </c>
      <c r="T34" s="14" t="str">
        <f>IF('Ore-Materie'!U34="","",'Ore-Materie'!U34)</f>
        <v/>
      </c>
      <c r="U34" s="15" t="str">
        <f>IF('Ore-Materie'!V34="","",'Ore-Materie'!V34)</f>
        <v/>
      </c>
      <c r="V34" s="13" t="str">
        <f>IF('Ore-Materie'!W34="","",'Ore-Materie'!W34)</f>
        <v>4BT</v>
      </c>
      <c r="W34" s="14" t="str">
        <f>IF('Ore-Materie'!X34="","",'Ore-Materie'!X34)</f>
        <v>3BT</v>
      </c>
      <c r="X34" s="14" t="str">
        <f>IF('Ore-Materie'!Y34="","",'Ore-Materie'!Y34)</f>
        <v/>
      </c>
      <c r="Y34" s="14" t="str">
        <f>IF('Ore-Materie'!Z34="","",'Ore-Materie'!Z34)</f>
        <v>2DG</v>
      </c>
      <c r="Z34" s="15" t="str">
        <f>IF('Ore-Materie'!AA34="","",'Ore-Materie'!AA34)</f>
        <v>5BT</v>
      </c>
      <c r="AA34" s="13" t="str">
        <f>IF('Ore-Materie'!AC34="","",'Ore-Materie'!AC34)</f>
        <v/>
      </c>
      <c r="AB34" s="14" t="str">
        <f>IF('Ore-Materie'!AD34="","",'Ore-Materie'!AD34)</f>
        <v/>
      </c>
      <c r="AC34" s="14" t="str">
        <f>IF('Ore-Materie'!AE34="","",'Ore-Materie'!AE34)</f>
        <v>3BT</v>
      </c>
      <c r="AD34" s="14" t="str">
        <f>IF('Ore-Materie'!AF34="","",'Ore-Materie'!AF34)</f>
        <v>2DG</v>
      </c>
      <c r="AE34" s="14" t="str">
        <f>IF('Ore-Materie'!AG34="","",'Ore-Materie'!AG34)</f>
        <v>1DG</v>
      </c>
      <c r="AF34" s="15" t="str">
        <f>IF('Ore-Materie'!AH34="","",'Ore-Materie'!AH34)</f>
        <v>4BT</v>
      </c>
      <c r="AG34" s="13" t="str">
        <f>IF('Ore-Materie'!AI34="","",'Ore-Materie'!AI34)</f>
        <v/>
      </c>
      <c r="AH34" s="14" t="str">
        <f>IF('Ore-Materie'!AJ34="","",'Ore-Materie'!AJ34)</f>
        <v/>
      </c>
      <c r="AI34" s="14" t="str">
        <f>IF('Ore-Materie'!AK34="","",'Ore-Materie'!AK34)</f>
        <v/>
      </c>
      <c r="AJ34" s="14" t="str">
        <f>IF('Ore-Materie'!AL34="","",'Ore-Materie'!AL34)</f>
        <v/>
      </c>
      <c r="AK34" s="17" t="str">
        <f>IF('Ore-Materie'!AM34="","",'Ore-Materie'!AM34)</f>
        <v/>
      </c>
      <c r="AL34" s="8"/>
      <c r="AU34">
        <f t="shared" si="0"/>
        <v>19</v>
      </c>
      <c r="AV34" s="1" t="str">
        <f>IF(AU34='Ore-Materie'!AU34,"Ok","Err")</f>
        <v>Ok</v>
      </c>
    </row>
    <row r="35" spans="3:48" x14ac:dyDescent="0.25">
      <c r="C35" s="6">
        <f>'Ore-Materie'!C35</f>
        <v>30</v>
      </c>
      <c r="D35" s="2" t="str">
        <f>'Ore-Materie'!D35</f>
        <v>Giordano Davide</v>
      </c>
      <c r="E35" s="13" t="str">
        <f>IF('Ore-Materie'!E35="","",'Ore-Materie'!E35)</f>
        <v/>
      </c>
      <c r="F35" s="14" t="str">
        <f>IF('Ore-Materie'!F35="","",'Ore-Materie'!F35)</f>
        <v/>
      </c>
      <c r="G35" s="14" t="str">
        <f>IF('Ore-Materie'!G35="","",'Ore-Materie'!G35)</f>
        <v/>
      </c>
      <c r="H35" s="14" t="str">
        <f>IF('Ore-Materie'!H35="","",'Ore-Materie'!H35)</f>
        <v/>
      </c>
      <c r="I35" s="14" t="str">
        <f>IF('Ore-Materie'!I35="","",'Ore-Materie'!I35)</f>
        <v/>
      </c>
      <c r="J35" s="15" t="str">
        <f>IF('Ore-Materie'!J35="","",'Ore-Materie'!J35)</f>
        <v/>
      </c>
      <c r="K35" s="13" t="str">
        <f>IF('Ore-Materie'!K35="","",'Ore-Materie'!K35)</f>
        <v/>
      </c>
      <c r="L35" s="14" t="str">
        <f>IF('Ore-Materie'!L35="","",'Ore-Materie'!L35)</f>
        <v/>
      </c>
      <c r="M35" s="14" t="str">
        <f>IF('Ore-Materie'!M35="","",'Ore-Materie'!M35)</f>
        <v/>
      </c>
      <c r="N35" s="14" t="str">
        <f>IF('Ore-Materie'!N35="","",'Ore-Materie'!N35)</f>
        <v/>
      </c>
      <c r="O35" s="15" t="str">
        <f>IF('Ore-Materie'!O35="","",'Ore-Materie'!O35)</f>
        <v/>
      </c>
      <c r="P35" s="13" t="str">
        <f>IF('Ore-Materie'!Q35="","",'Ore-Materie'!Q35)</f>
        <v/>
      </c>
      <c r="Q35" s="14" t="str">
        <f>IF('Ore-Materie'!R35="","",'Ore-Materie'!R35)</f>
        <v/>
      </c>
      <c r="R35" s="14" t="str">
        <f>IF('Ore-Materie'!S35="","",'Ore-Materie'!S35)</f>
        <v/>
      </c>
      <c r="S35" s="14" t="str">
        <f>IF('Ore-Materie'!T35="","",'Ore-Materie'!T35)</f>
        <v/>
      </c>
      <c r="T35" s="14" t="str">
        <f>IF('Ore-Materie'!U35="","",'Ore-Materie'!U35)</f>
        <v/>
      </c>
      <c r="U35" s="15" t="str">
        <f>IF('Ore-Materie'!V35="","",'Ore-Materie'!V35)</f>
        <v/>
      </c>
      <c r="V35" s="13" t="str">
        <f>IF('Ore-Materie'!W35="","",'Ore-Materie'!W35)</f>
        <v/>
      </c>
      <c r="W35" s="14" t="str">
        <f>IF('Ore-Materie'!X35="","",'Ore-Materie'!X35)</f>
        <v/>
      </c>
      <c r="X35" s="14" t="str">
        <f>IF('Ore-Materie'!Y35="","",'Ore-Materie'!Y35)</f>
        <v/>
      </c>
      <c r="Y35" s="14" t="str">
        <f>IF('Ore-Materie'!Z35="","",'Ore-Materie'!Z35)</f>
        <v/>
      </c>
      <c r="Z35" s="15" t="str">
        <f>IF('Ore-Materie'!AA35="","",'Ore-Materie'!AA35)</f>
        <v/>
      </c>
      <c r="AA35" s="13" t="str">
        <f>IF('Ore-Materie'!AC35="","",'Ore-Materie'!AC35)</f>
        <v/>
      </c>
      <c r="AB35" s="14" t="str">
        <f>IF('Ore-Materie'!AD35="","",'Ore-Materie'!AD35)</f>
        <v/>
      </c>
      <c r="AC35" s="14" t="str">
        <f>IF('Ore-Materie'!AE35="","",'Ore-Materie'!AE35)</f>
        <v/>
      </c>
      <c r="AD35" s="14" t="str">
        <f>IF('Ore-Materie'!AF35="","",'Ore-Materie'!AF35)</f>
        <v/>
      </c>
      <c r="AE35" s="14" t="str">
        <f>IF('Ore-Materie'!AG35="","",'Ore-Materie'!AG35)</f>
        <v/>
      </c>
      <c r="AF35" s="15" t="str">
        <f>IF('Ore-Materie'!AH35="","",'Ore-Materie'!AH35)</f>
        <v/>
      </c>
      <c r="AG35" s="13" t="str">
        <f>IF('Ore-Materie'!AI35="","",'Ore-Materie'!AI35)</f>
        <v/>
      </c>
      <c r="AH35" s="14" t="str">
        <f>IF('Ore-Materie'!AJ35="","",'Ore-Materie'!AJ35)</f>
        <v/>
      </c>
      <c r="AI35" s="14" t="str">
        <f>IF('Ore-Materie'!AK35="","",'Ore-Materie'!AK35)</f>
        <v/>
      </c>
      <c r="AJ35" s="14" t="str">
        <f>IF('Ore-Materie'!AL35="","",'Ore-Materie'!AL35)</f>
        <v/>
      </c>
      <c r="AK35" s="17" t="str">
        <f>IF('Ore-Materie'!AM35="","",'Ore-Materie'!AM35)</f>
        <v/>
      </c>
      <c r="AL35" s="8"/>
      <c r="AU35">
        <f t="shared" si="0"/>
        <v>0</v>
      </c>
      <c r="AV35" s="1" t="str">
        <f>IF(AU35='Ore-Materie'!AU35,"Ok","Err")</f>
        <v>Ok</v>
      </c>
    </row>
    <row r="36" spans="3:48" x14ac:dyDescent="0.25">
      <c r="C36" s="6">
        <f>'Ore-Materie'!C36</f>
        <v>31</v>
      </c>
      <c r="D36" s="2" t="str">
        <f>'Ore-Materie'!D36</f>
        <v>Goffredi Angelo</v>
      </c>
      <c r="E36" s="13" t="str">
        <f>IF('Ore-Materie'!E36="","",'Ore-Materie'!E36)</f>
        <v>1AG</v>
      </c>
      <c r="F36" s="14" t="str">
        <f>IF('Ore-Materie'!F36="","",'Ore-Materie'!F36)</f>
        <v>2AG</v>
      </c>
      <c r="G36" s="14" t="str">
        <f>IF('Ore-Materie'!G36="","",'Ore-Materie'!G36)</f>
        <v/>
      </c>
      <c r="H36" s="14" t="str">
        <f>IF('Ore-Materie'!H36="","",'Ore-Materie'!H36)</f>
        <v>1BG</v>
      </c>
      <c r="I36" s="14" t="str">
        <f>IF('Ore-Materie'!I36="","",'Ore-Materie'!I36)</f>
        <v>1BT</v>
      </c>
      <c r="J36" s="15" t="str">
        <f>IF('Ore-Materie'!J36="","",'Ore-Materie'!J36)</f>
        <v/>
      </c>
      <c r="K36" s="13" t="str">
        <f>IF('Ore-Materie'!K36="","",'Ore-Materie'!K36)</f>
        <v>1AG</v>
      </c>
      <c r="L36" s="14" t="str">
        <f>IF('Ore-Materie'!L36="","",'Ore-Materie'!L36)</f>
        <v>2BG</v>
      </c>
      <c r="M36" s="14" t="str">
        <f>IF('Ore-Materie'!M36="","",'Ore-Materie'!M36)</f>
        <v>1BT</v>
      </c>
      <c r="N36" s="14" t="str">
        <f>IF('Ore-Materie'!N36="","",'Ore-Materie'!N36)</f>
        <v>2CG</v>
      </c>
      <c r="O36" s="15" t="str">
        <f>IF('Ore-Materie'!O36="","",'Ore-Materie'!O36)</f>
        <v>2AG</v>
      </c>
      <c r="P36" s="13" t="str">
        <f>IF('Ore-Materie'!Q36="","",'Ore-Materie'!Q36)</f>
        <v>1CG</v>
      </c>
      <c r="Q36" s="14" t="str">
        <f>IF('Ore-Materie'!R36="","",'Ore-Materie'!R36)</f>
        <v>1BG</v>
      </c>
      <c r="R36" s="14" t="str">
        <f>IF('Ore-Materie'!S36="","",'Ore-Materie'!S36)</f>
        <v>1AG</v>
      </c>
      <c r="S36" s="14" t="str">
        <f>IF('Ore-Materie'!T36="","",'Ore-Materie'!T36)</f>
        <v>2CG</v>
      </c>
      <c r="T36" s="14" t="str">
        <f>IF('Ore-Materie'!U36="","",'Ore-Materie'!U36)</f>
        <v/>
      </c>
      <c r="U36" s="15" t="str">
        <f>IF('Ore-Materie'!V36="","",'Ore-Materie'!V36)</f>
        <v>1BT</v>
      </c>
      <c r="V36" s="13" t="str">
        <f>IF('Ore-Materie'!W36="","",'Ore-Materie'!W36)</f>
        <v>1BG</v>
      </c>
      <c r="W36" s="14" t="str">
        <f>IF('Ore-Materie'!X36="","",'Ore-Materie'!X36)</f>
        <v>1CG</v>
      </c>
      <c r="X36" s="14" t="str">
        <f>IF('Ore-Materie'!Y36="","",'Ore-Materie'!Y36)</f>
        <v>2CG</v>
      </c>
      <c r="Y36" s="14" t="str">
        <f>IF('Ore-Materie'!Z36="","",'Ore-Materie'!Z36)</f>
        <v>2BG</v>
      </c>
      <c r="Z36" s="15" t="str">
        <f>IF('Ore-Materie'!AA36="","",'Ore-Materie'!AA36)</f>
        <v>2AG</v>
      </c>
      <c r="AA36" s="13" t="str">
        <f>IF('Ore-Materie'!AC36="","",'Ore-Materie'!AC36)</f>
        <v/>
      </c>
      <c r="AB36" s="14" t="str">
        <f>IF('Ore-Materie'!AD36="","",'Ore-Materie'!AD36)</f>
        <v/>
      </c>
      <c r="AC36" s="14" t="str">
        <f>IF('Ore-Materie'!AE36="","",'Ore-Materie'!AE36)</f>
        <v/>
      </c>
      <c r="AD36" s="14" t="str">
        <f>IF('Ore-Materie'!AF36="","",'Ore-Materie'!AF36)</f>
        <v>1CG</v>
      </c>
      <c r="AE36" s="14" t="str">
        <f>IF('Ore-Materie'!AG36="","",'Ore-Materie'!AG36)</f>
        <v/>
      </c>
      <c r="AF36" s="15" t="str">
        <f>IF('Ore-Materie'!AH36="","",'Ore-Materie'!AH36)</f>
        <v>2BG</v>
      </c>
      <c r="AG36" s="13" t="str">
        <f>IF('Ore-Materie'!AI36="","",'Ore-Materie'!AI36)</f>
        <v/>
      </c>
      <c r="AH36" s="14" t="str">
        <f>IF('Ore-Materie'!AJ36="","",'Ore-Materie'!AJ36)</f>
        <v/>
      </c>
      <c r="AI36" s="14" t="str">
        <f>IF('Ore-Materie'!AK36="","",'Ore-Materie'!AK36)</f>
        <v/>
      </c>
      <c r="AJ36" s="14" t="str">
        <f>IF('Ore-Materie'!AL36="","",'Ore-Materie'!AL36)</f>
        <v/>
      </c>
      <c r="AK36" s="17" t="str">
        <f>IF('Ore-Materie'!AM36="","",'Ore-Materie'!AM36)</f>
        <v/>
      </c>
      <c r="AL36" s="8"/>
      <c r="AU36">
        <f t="shared" si="0"/>
        <v>21</v>
      </c>
      <c r="AV36" s="1" t="str">
        <f>IF(AU36='Ore-Materie'!AU36,"Ok","Err")</f>
        <v>Ok</v>
      </c>
    </row>
    <row r="37" spans="3:48" x14ac:dyDescent="0.25">
      <c r="C37" s="6">
        <f>'Ore-Materie'!C37</f>
        <v>32</v>
      </c>
      <c r="D37" s="2" t="str">
        <f>'Ore-Materie'!D37</f>
        <v>La Fortezza Alessandro</v>
      </c>
      <c r="E37" s="13" t="str">
        <f>IF('Ore-Materie'!E37="","",'Ore-Materie'!E37)</f>
        <v>2BG</v>
      </c>
      <c r="F37" s="14" t="str">
        <f>IF('Ore-Materie'!F37="","",'Ore-Materie'!F37)</f>
        <v>1AG</v>
      </c>
      <c r="G37" s="14" t="str">
        <f>IF('Ore-Materie'!G37="","",'Ore-Materie'!G37)</f>
        <v/>
      </c>
      <c r="H37" s="14" t="str">
        <f>IF('Ore-Materie'!H37="","",'Ore-Materie'!H37)</f>
        <v>2AT</v>
      </c>
      <c r="I37" s="14" t="str">
        <f>IF('Ore-Materie'!I37="","",'Ore-Materie'!I37)</f>
        <v>1AT</v>
      </c>
      <c r="J37" s="15" t="str">
        <f>IF('Ore-Materie'!J37="","",'Ore-Materie'!J37)</f>
        <v/>
      </c>
      <c r="K37" s="13" t="str">
        <f>IF('Ore-Materie'!K37="","",'Ore-Materie'!K37)</f>
        <v/>
      </c>
      <c r="L37" s="14" t="str">
        <f>IF('Ore-Materie'!L37="","",'Ore-Materie'!L37)</f>
        <v/>
      </c>
      <c r="M37" s="14" t="str">
        <f>IF('Ore-Materie'!M37="","",'Ore-Materie'!M37)</f>
        <v/>
      </c>
      <c r="N37" s="14" t="str">
        <f>IF('Ore-Materie'!N37="","",'Ore-Materie'!N37)</f>
        <v/>
      </c>
      <c r="O37" s="15" t="str">
        <f>IF('Ore-Materie'!O37="","",'Ore-Materie'!O37)</f>
        <v/>
      </c>
      <c r="P37" s="13" t="str">
        <f>IF('Ore-Materie'!Q37="","",'Ore-Materie'!Q37)</f>
        <v/>
      </c>
      <c r="Q37" s="14" t="str">
        <f>IF('Ore-Materie'!R37="","",'Ore-Materie'!R37)</f>
        <v>2AT</v>
      </c>
      <c r="R37" s="14" t="str">
        <f>IF('Ore-Materie'!S37="","",'Ore-Materie'!S37)</f>
        <v>2AT</v>
      </c>
      <c r="S37" s="14" t="str">
        <f>IF('Ore-Materie'!T37="","",'Ore-Materie'!T37)</f>
        <v/>
      </c>
      <c r="T37" s="14" t="str">
        <f>IF('Ore-Materie'!U37="","",'Ore-Materie'!U37)</f>
        <v>2BG</v>
      </c>
      <c r="U37" s="15" t="str">
        <f>IF('Ore-Materie'!V37="","",'Ore-Materie'!V37)</f>
        <v>2BG</v>
      </c>
      <c r="V37" s="13" t="str">
        <f>IF('Ore-Materie'!W37="","",'Ore-Materie'!W37)</f>
        <v>2BG</v>
      </c>
      <c r="W37" s="14" t="str">
        <f>IF('Ore-Materie'!X37="","",'Ore-Materie'!X37)</f>
        <v/>
      </c>
      <c r="X37" s="14" t="str">
        <f>IF('Ore-Materie'!Y37="","",'Ore-Materie'!Y37)</f>
        <v>1AT</v>
      </c>
      <c r="Y37" s="14" t="str">
        <f>IF('Ore-Materie'!Z37="","",'Ore-Materie'!Z37)</f>
        <v>1AT</v>
      </c>
      <c r="Z37" s="15" t="str">
        <f>IF('Ore-Materie'!AA37="","",'Ore-Materie'!AA37)</f>
        <v>1AG</v>
      </c>
      <c r="AA37" s="13" t="str">
        <f>IF('Ore-Materie'!AC37="","",'Ore-Materie'!AC37)</f>
        <v>2AT</v>
      </c>
      <c r="AB37" s="14" t="str">
        <f>IF('Ore-Materie'!AD37="","",'Ore-Materie'!AD37)</f>
        <v>2AT</v>
      </c>
      <c r="AC37" s="14" t="str">
        <f>IF('Ore-Materie'!AE37="","",'Ore-Materie'!AE37)</f>
        <v/>
      </c>
      <c r="AD37" s="14" t="str">
        <f>IF('Ore-Materie'!AF37="","",'Ore-Materie'!AF37)</f>
        <v/>
      </c>
      <c r="AE37" s="14" t="str">
        <f>IF('Ore-Materie'!AG37="","",'Ore-Materie'!AG37)</f>
        <v/>
      </c>
      <c r="AF37" s="15" t="str">
        <f>IF('Ore-Materie'!AH37="","",'Ore-Materie'!AH37)</f>
        <v/>
      </c>
      <c r="AG37" s="13" t="str">
        <f>IF('Ore-Materie'!AI37="","",'Ore-Materie'!AI37)</f>
        <v>1AG</v>
      </c>
      <c r="AH37" s="14" t="str">
        <f>IF('Ore-Materie'!AJ37="","",'Ore-Materie'!AJ37)</f>
        <v>1AG</v>
      </c>
      <c r="AI37" s="14" t="str">
        <f>IF('Ore-Materie'!AK37="","",'Ore-Materie'!AK37)</f>
        <v>2AT</v>
      </c>
      <c r="AJ37" s="14" t="str">
        <f>IF('Ore-Materie'!AL37="","",'Ore-Materie'!AL37)</f>
        <v>1AT</v>
      </c>
      <c r="AK37" s="17" t="str">
        <f>IF('Ore-Materie'!AM37="","",'Ore-Materie'!AM37)</f>
        <v/>
      </c>
      <c r="AL37" s="8"/>
      <c r="AU37">
        <f t="shared" si="0"/>
        <v>18</v>
      </c>
      <c r="AV37" s="1" t="str">
        <f>IF(AU37='Ore-Materie'!AU37,"Ok","Err")</f>
        <v>Ok</v>
      </c>
    </row>
    <row r="38" spans="3:48" x14ac:dyDescent="0.25">
      <c r="C38" s="6">
        <f>'Ore-Materie'!C38</f>
        <v>33</v>
      </c>
      <c r="D38" s="2" t="str">
        <f>'Ore-Materie'!D38</f>
        <v>Langella Chiara</v>
      </c>
      <c r="E38" s="13" t="str">
        <f>IF('Ore-Materie'!E38="","",'Ore-Materie'!E38)</f>
        <v/>
      </c>
      <c r="F38" s="14" t="str">
        <f>IF('Ore-Materie'!F38="","",'Ore-Materie'!F38)</f>
        <v/>
      </c>
      <c r="G38" s="14" t="str">
        <f>IF('Ore-Materie'!G38="","",'Ore-Materie'!G38)</f>
        <v/>
      </c>
      <c r="H38" s="14" t="str">
        <f>IF('Ore-Materie'!H38="","",'Ore-Materie'!H38)</f>
        <v/>
      </c>
      <c r="I38" s="14" t="str">
        <f>IF('Ore-Materie'!I38="","",'Ore-Materie'!I38)</f>
        <v/>
      </c>
      <c r="J38" s="15" t="str">
        <f>IF('Ore-Materie'!J38="","",'Ore-Materie'!J38)</f>
        <v/>
      </c>
      <c r="K38" s="13" t="str">
        <f>IF('Ore-Materie'!K38="","",'Ore-Materie'!K38)</f>
        <v>4CG</v>
      </c>
      <c r="L38" s="14" t="str">
        <f>IF('Ore-Materie'!L38="","",'Ore-Materie'!L38)</f>
        <v/>
      </c>
      <c r="M38" s="14" t="str">
        <f>IF('Ore-Materie'!M38="","",'Ore-Materie'!M38)</f>
        <v>3DG</v>
      </c>
      <c r="N38" s="14" t="str">
        <f>IF('Ore-Materie'!N38="","",'Ore-Materie'!N38)</f>
        <v>3CG</v>
      </c>
      <c r="O38" s="15" t="str">
        <f>IF('Ore-Materie'!O38="","",'Ore-Materie'!O38)</f>
        <v>5DG</v>
      </c>
      <c r="P38" s="13" t="str">
        <f>IF('Ore-Materie'!Q38="","",'Ore-Materie'!Q38)</f>
        <v>3CG</v>
      </c>
      <c r="Q38" s="14" t="str">
        <f>IF('Ore-Materie'!R38="","",'Ore-Materie'!R38)</f>
        <v>3DG</v>
      </c>
      <c r="R38" s="14" t="str">
        <f>IF('Ore-Materie'!S38="","",'Ore-Materie'!S38)</f>
        <v/>
      </c>
      <c r="S38" s="14" t="str">
        <f>IF('Ore-Materie'!T38="","",'Ore-Materie'!T38)</f>
        <v>5DG</v>
      </c>
      <c r="T38" s="14" t="str">
        <f>IF('Ore-Materie'!U38="","",'Ore-Materie'!U38)</f>
        <v>5CG</v>
      </c>
      <c r="U38" s="15" t="str">
        <f>IF('Ore-Materie'!V38="","",'Ore-Materie'!V38)</f>
        <v/>
      </c>
      <c r="V38" s="13" t="str">
        <f>IF('Ore-Materie'!W38="","",'Ore-Materie'!W38)</f>
        <v>5CG</v>
      </c>
      <c r="W38" s="14" t="str">
        <f>IF('Ore-Materie'!X38="","",'Ore-Materie'!X38)</f>
        <v>4CG</v>
      </c>
      <c r="X38" s="14" t="str">
        <f>IF('Ore-Materie'!Y38="","",'Ore-Materie'!Y38)</f>
        <v>4DG</v>
      </c>
      <c r="Y38" s="14" t="str">
        <f>IF('Ore-Materie'!Z38="","",'Ore-Materie'!Z38)</f>
        <v>5DG</v>
      </c>
      <c r="Z38" s="15" t="str">
        <f>IF('Ore-Materie'!AA38="","",'Ore-Materie'!AA38)</f>
        <v/>
      </c>
      <c r="AA38" s="13" t="str">
        <f>IF('Ore-Materie'!AC38="","",'Ore-Materie'!AC38)</f>
        <v/>
      </c>
      <c r="AB38" s="14" t="str">
        <f>IF('Ore-Materie'!AD38="","",'Ore-Materie'!AD38)</f>
        <v>5CG</v>
      </c>
      <c r="AC38" s="14" t="str">
        <f>IF('Ore-Materie'!AE38="","",'Ore-Materie'!AE38)</f>
        <v>4CG</v>
      </c>
      <c r="AD38" s="14" t="str">
        <f>IF('Ore-Materie'!AF38="","",'Ore-Materie'!AF38)</f>
        <v/>
      </c>
      <c r="AE38" s="14" t="str">
        <f>IF('Ore-Materie'!AG38="","",'Ore-Materie'!AG38)</f>
        <v>3CG</v>
      </c>
      <c r="AF38" s="15" t="str">
        <f>IF('Ore-Materie'!AH38="","",'Ore-Materie'!AH38)</f>
        <v>3DG</v>
      </c>
      <c r="AG38" s="13" t="str">
        <f>IF('Ore-Materie'!AI38="","",'Ore-Materie'!AI38)</f>
        <v>4DG</v>
      </c>
      <c r="AH38" s="14" t="str">
        <f>IF('Ore-Materie'!AJ38="","",'Ore-Materie'!AJ38)</f>
        <v>4DG</v>
      </c>
      <c r="AI38" s="14" t="str">
        <f>IF('Ore-Materie'!AK38="","",'Ore-Materie'!AK38)</f>
        <v/>
      </c>
      <c r="AJ38" s="14" t="str">
        <f>IF('Ore-Materie'!AL38="","",'Ore-Materie'!AL38)</f>
        <v/>
      </c>
      <c r="AK38" s="17" t="str">
        <f>IF('Ore-Materie'!AM38="","",'Ore-Materie'!AM38)</f>
        <v/>
      </c>
      <c r="AL38" s="8"/>
      <c r="AU38">
        <f t="shared" ref="AU38" si="3">$AV$2-COUNTIF(C38:AK38,"")</f>
        <v>18</v>
      </c>
      <c r="AV38" s="1" t="str">
        <f>IF(AU38='Ore-Materie'!AU38,"Ok","Err")</f>
        <v>Ok</v>
      </c>
    </row>
    <row r="39" spans="3:48" x14ac:dyDescent="0.25">
      <c r="C39" s="6">
        <f>'Ore-Materie'!C39</f>
        <v>34</v>
      </c>
      <c r="D39" s="2" t="str">
        <f>'Ore-Materie'!D39</f>
        <v>Lanzafame Cinzia</v>
      </c>
      <c r="E39" s="13" t="str">
        <f>IF('Ore-Materie'!E39="","",'Ore-Materie'!E39)</f>
        <v/>
      </c>
      <c r="F39" s="14" t="str">
        <f>IF('Ore-Materie'!F39="","",'Ore-Materie'!F39)</f>
        <v>5DG</v>
      </c>
      <c r="G39" s="14" t="str">
        <f>IF('Ore-Materie'!G39="","",'Ore-Materie'!G39)</f>
        <v>5DG</v>
      </c>
      <c r="H39" s="14" t="str">
        <f>IF('Ore-Materie'!H39="","",'Ore-Materie'!H39)</f>
        <v>3CG</v>
      </c>
      <c r="I39" s="14" t="str">
        <f>IF('Ore-Materie'!I39="","",'Ore-Materie'!I39)</f>
        <v>3CG</v>
      </c>
      <c r="J39" s="15" t="str">
        <f>IF('Ore-Materie'!J39="","",'Ore-Materie'!J39)</f>
        <v/>
      </c>
      <c r="K39" s="13" t="str">
        <f>IF('Ore-Materie'!K39="","",'Ore-Materie'!K39)</f>
        <v/>
      </c>
      <c r="L39" s="14" t="str">
        <f>IF('Ore-Materie'!L39="","",'Ore-Materie'!L39)</f>
        <v>5AG</v>
      </c>
      <c r="M39" s="14" t="str">
        <f>IF('Ore-Materie'!M39="","",'Ore-Materie'!M39)</f>
        <v>5AG</v>
      </c>
      <c r="N39" s="14" t="str">
        <f>IF('Ore-Materie'!N39="","",'Ore-Materie'!N39)</f>
        <v>3AG</v>
      </c>
      <c r="O39" s="15" t="str">
        <f>IF('Ore-Materie'!O39="","",'Ore-Materie'!O39)</f>
        <v>3AG</v>
      </c>
      <c r="P39" s="13" t="str">
        <f>IF('Ore-Materie'!Q39="","",'Ore-Materie'!Q39)</f>
        <v/>
      </c>
      <c r="Q39" s="14" t="str">
        <f>IF('Ore-Materie'!R39="","",'Ore-Materie'!R39)</f>
        <v>3CG</v>
      </c>
      <c r="R39" s="14" t="str">
        <f>IF('Ore-Materie'!S39="","",'Ore-Materie'!S39)</f>
        <v>3CG</v>
      </c>
      <c r="S39" s="14" t="str">
        <f>IF('Ore-Materie'!T39="","",'Ore-Materie'!T39)</f>
        <v>3BG</v>
      </c>
      <c r="T39" s="14" t="str">
        <f>IF('Ore-Materie'!U39="","",'Ore-Materie'!U39)</f>
        <v>3BG</v>
      </c>
      <c r="U39" s="15" t="str">
        <f>IF('Ore-Materie'!V39="","",'Ore-Materie'!V39)</f>
        <v/>
      </c>
      <c r="V39" s="13" t="str">
        <f>IF('Ore-Materie'!W39="","",'Ore-Materie'!W39)</f>
        <v/>
      </c>
      <c r="W39" s="14" t="str">
        <f>IF('Ore-Materie'!X39="","",'Ore-Materie'!X39)</f>
        <v/>
      </c>
      <c r="X39" s="14" t="str">
        <f>IF('Ore-Materie'!Y39="","",'Ore-Materie'!Y39)</f>
        <v/>
      </c>
      <c r="Y39" s="14" t="str">
        <f>IF('Ore-Materie'!Z39="","",'Ore-Materie'!Z39)</f>
        <v/>
      </c>
      <c r="Z39" s="15" t="str">
        <f>IF('Ore-Materie'!AA39="","",'Ore-Materie'!AA39)</f>
        <v/>
      </c>
      <c r="AA39" s="13" t="str">
        <f>IF('Ore-Materie'!AC39="","",'Ore-Materie'!AC39)</f>
        <v>5DG</v>
      </c>
      <c r="AB39" s="14" t="str">
        <f>IF('Ore-Materie'!AD39="","",'Ore-Materie'!AD39)</f>
        <v>5DG</v>
      </c>
      <c r="AC39" s="14" t="str">
        <f>IF('Ore-Materie'!AE39="","",'Ore-Materie'!AE39)</f>
        <v/>
      </c>
      <c r="AD39" s="14" t="str">
        <f>IF('Ore-Materie'!AF39="","",'Ore-Materie'!AF39)</f>
        <v/>
      </c>
      <c r="AE39" s="14" t="str">
        <f>IF('Ore-Materie'!AG39="","",'Ore-Materie'!AG39)</f>
        <v>3BG</v>
      </c>
      <c r="AF39" s="15" t="str">
        <f>IF('Ore-Materie'!AH39="","",'Ore-Materie'!AH39)</f>
        <v>3BG</v>
      </c>
      <c r="AG39" s="13" t="str">
        <f>IF('Ore-Materie'!AI39="","",'Ore-Materie'!AI39)</f>
        <v>5AG</v>
      </c>
      <c r="AH39" s="14" t="str">
        <f>IF('Ore-Materie'!AJ39="","",'Ore-Materie'!AJ39)</f>
        <v>5AG</v>
      </c>
      <c r="AI39" s="14" t="str">
        <f>IF('Ore-Materie'!AK39="","",'Ore-Materie'!AK39)</f>
        <v/>
      </c>
      <c r="AJ39" s="14" t="str">
        <f>IF('Ore-Materie'!AL39="","",'Ore-Materie'!AL39)</f>
        <v>3AG</v>
      </c>
      <c r="AK39" s="17" t="str">
        <f>IF('Ore-Materie'!AM39="","",'Ore-Materie'!AM39)</f>
        <v>3AG</v>
      </c>
      <c r="AL39" s="8"/>
      <c r="AU39">
        <f t="shared" si="0"/>
        <v>20</v>
      </c>
      <c r="AV39" s="1" t="str">
        <f>IF(AU39='Ore-Materie'!AU39,"Ok","Err")</f>
        <v>Ok</v>
      </c>
    </row>
    <row r="40" spans="3:48" x14ac:dyDescent="0.25">
      <c r="C40" s="6">
        <f>'Ore-Materie'!C40</f>
        <v>35</v>
      </c>
      <c r="D40" s="2" t="str">
        <f>'Ore-Materie'!D40</f>
        <v>Leoni Loredana</v>
      </c>
      <c r="E40" s="13" t="str">
        <f>IF('Ore-Materie'!E40="","",'Ore-Materie'!E40)</f>
        <v/>
      </c>
      <c r="F40" s="14" t="str">
        <f>IF('Ore-Materie'!F40="","",'Ore-Materie'!F40)</f>
        <v/>
      </c>
      <c r="G40" s="14" t="str">
        <f>IF('Ore-Materie'!G40="","",'Ore-Materie'!G40)</f>
        <v/>
      </c>
      <c r="H40" s="14" t="str">
        <f>IF('Ore-Materie'!H40="","",'Ore-Materie'!H40)</f>
        <v/>
      </c>
      <c r="I40" s="14" t="str">
        <f>IF('Ore-Materie'!I40="","",'Ore-Materie'!I40)</f>
        <v/>
      </c>
      <c r="J40" s="15" t="str">
        <f>IF('Ore-Materie'!J40="","",'Ore-Materie'!J40)</f>
        <v/>
      </c>
      <c r="K40" s="13" t="str">
        <f>IF('Ore-Materie'!K40="","",'Ore-Materie'!K40)</f>
        <v/>
      </c>
      <c r="L40" s="14" t="str">
        <f>IF('Ore-Materie'!L40="","",'Ore-Materie'!L40)</f>
        <v/>
      </c>
      <c r="M40" s="14" t="str">
        <f>IF('Ore-Materie'!M40="","",'Ore-Materie'!M40)</f>
        <v/>
      </c>
      <c r="N40" s="14" t="str">
        <f>IF('Ore-Materie'!N40="","",'Ore-Materie'!N40)</f>
        <v>4DG</v>
      </c>
      <c r="O40" s="15" t="str">
        <f>IF('Ore-Materie'!O40="","",'Ore-Materie'!O40)</f>
        <v>3CG</v>
      </c>
      <c r="P40" s="13" t="str">
        <f>IF('Ore-Materie'!Q40="","",'Ore-Materie'!Q40)</f>
        <v>4CG</v>
      </c>
      <c r="Q40" s="14" t="str">
        <f>IF('Ore-Materie'!R40="","",'Ore-Materie'!R40)</f>
        <v>4CG</v>
      </c>
      <c r="R40" s="14" t="str">
        <f>IF('Ore-Materie'!S40="","",'Ore-Materie'!S40)</f>
        <v>4DG</v>
      </c>
      <c r="S40" s="14" t="str">
        <f>IF('Ore-Materie'!T40="","",'Ore-Materie'!T40)</f>
        <v>4DG</v>
      </c>
      <c r="T40" s="14" t="str">
        <f>IF('Ore-Materie'!U40="","",'Ore-Materie'!U40)</f>
        <v/>
      </c>
      <c r="U40" s="15" t="str">
        <f>IF('Ore-Materie'!V40="","",'Ore-Materie'!V40)</f>
        <v/>
      </c>
      <c r="V40" s="13" t="str">
        <f>IF('Ore-Materie'!W40="","",'Ore-Materie'!W40)</f>
        <v/>
      </c>
      <c r="W40" s="14" t="str">
        <f>IF('Ore-Materie'!X40="","",'Ore-Materie'!X40)</f>
        <v/>
      </c>
      <c r="X40" s="14" t="str">
        <f>IF('Ore-Materie'!Y40="","",'Ore-Materie'!Y40)</f>
        <v/>
      </c>
      <c r="Y40" s="14" t="str">
        <f>IF('Ore-Materie'!Z40="","",'Ore-Materie'!Z40)</f>
        <v/>
      </c>
      <c r="Z40" s="15" t="str">
        <f>IF('Ore-Materie'!AA40="","",'Ore-Materie'!AA40)</f>
        <v/>
      </c>
      <c r="AA40" s="13" t="str">
        <f>IF('Ore-Materie'!AC40="","",'Ore-Materie'!AC40)</f>
        <v/>
      </c>
      <c r="AB40" s="14" t="str">
        <f>IF('Ore-Materie'!AD40="","",'Ore-Materie'!AD40)</f>
        <v/>
      </c>
      <c r="AC40" s="14" t="str">
        <f>IF('Ore-Materie'!AE40="","",'Ore-Materie'!AE40)</f>
        <v/>
      </c>
      <c r="AD40" s="14" t="str">
        <f>IF('Ore-Materie'!AF40="","",'Ore-Materie'!AF40)</f>
        <v/>
      </c>
      <c r="AE40" s="14" t="str">
        <f>IF('Ore-Materie'!AG40="","",'Ore-Materie'!AG40)</f>
        <v/>
      </c>
      <c r="AF40" s="15" t="str">
        <f>IF('Ore-Materie'!AH40="","",'Ore-Materie'!AH40)</f>
        <v/>
      </c>
      <c r="AG40" s="13" t="str">
        <f>IF('Ore-Materie'!AI40="","",'Ore-Materie'!AI40)</f>
        <v/>
      </c>
      <c r="AH40" s="14" t="str">
        <f>IF('Ore-Materie'!AJ40="","",'Ore-Materie'!AJ40)</f>
        <v/>
      </c>
      <c r="AI40" s="14" t="str">
        <f>IF('Ore-Materie'!AK40="","",'Ore-Materie'!AK40)</f>
        <v>4CG</v>
      </c>
      <c r="AJ40" s="14" t="str">
        <f>IF('Ore-Materie'!AL40="","",'Ore-Materie'!AL40)</f>
        <v/>
      </c>
      <c r="AK40" s="17" t="str">
        <f>IF('Ore-Materie'!AM40="","",'Ore-Materie'!AM40)</f>
        <v>3CG</v>
      </c>
      <c r="AL40" s="8"/>
      <c r="AU40">
        <f t="shared" si="0"/>
        <v>8</v>
      </c>
      <c r="AV40" s="1" t="str">
        <f>IF(AU40='Ore-Materie'!AU40,"Ok","Err")</f>
        <v>Ok</v>
      </c>
    </row>
    <row r="41" spans="3:48" x14ac:dyDescent="0.25">
      <c r="C41" s="6">
        <f>'Ore-Materie'!C41</f>
        <v>36</v>
      </c>
      <c r="D41" s="2" t="str">
        <f>'Ore-Materie'!D41</f>
        <v>Lini Davide</v>
      </c>
      <c r="E41" s="13" t="str">
        <f>IF('Ore-Materie'!E41="","",'Ore-Materie'!E41)</f>
        <v/>
      </c>
      <c r="F41" s="14" t="str">
        <f>IF('Ore-Materie'!F41="","",'Ore-Materie'!F41)</f>
        <v/>
      </c>
      <c r="G41" s="14" t="str">
        <f>IF('Ore-Materie'!G41="","",'Ore-Materie'!G41)</f>
        <v/>
      </c>
      <c r="H41" s="14" t="str">
        <f>IF('Ore-Materie'!H41="","",'Ore-Materie'!H41)</f>
        <v/>
      </c>
      <c r="I41" s="14" t="str">
        <f>IF('Ore-Materie'!I41="","",'Ore-Materie'!I41)</f>
        <v/>
      </c>
      <c r="J41" s="15" t="str">
        <f>IF('Ore-Materie'!J41="","",'Ore-Materie'!J41)</f>
        <v/>
      </c>
      <c r="K41" s="13" t="str">
        <f>IF('Ore-Materie'!K41="","",'Ore-Materie'!K41)</f>
        <v>1BT</v>
      </c>
      <c r="L41" s="14" t="str">
        <f>IF('Ore-Materie'!L41="","",'Ore-Materie'!L41)</f>
        <v/>
      </c>
      <c r="M41" s="14" t="str">
        <f>IF('Ore-Materie'!M41="","",'Ore-Materie'!M41)</f>
        <v/>
      </c>
      <c r="N41" s="14" t="str">
        <f>IF('Ore-Materie'!N41="","",'Ore-Materie'!N41)</f>
        <v/>
      </c>
      <c r="O41" s="15" t="str">
        <f>IF('Ore-Materie'!O41="","",'Ore-Materie'!O41)</f>
        <v/>
      </c>
      <c r="P41" s="13" t="str">
        <f>IF('Ore-Materie'!Q41="","",'Ore-Materie'!Q41)</f>
        <v/>
      </c>
      <c r="Q41" s="14" t="str">
        <f>IF('Ore-Materie'!R41="","",'Ore-Materie'!R41)</f>
        <v/>
      </c>
      <c r="R41" s="14" t="str">
        <f>IF('Ore-Materie'!S41="","",'Ore-Materie'!S41)</f>
        <v/>
      </c>
      <c r="S41" s="14" t="str">
        <f>IF('Ore-Materie'!T41="","",'Ore-Materie'!T41)</f>
        <v/>
      </c>
      <c r="T41" s="14" t="str">
        <f>IF('Ore-Materie'!U41="","",'Ore-Materie'!U41)</f>
        <v/>
      </c>
      <c r="U41" s="15" t="str">
        <f>IF('Ore-Materie'!V41="","",'Ore-Materie'!V41)</f>
        <v/>
      </c>
      <c r="V41" s="13" t="str">
        <f>IF('Ore-Materie'!W41="","",'Ore-Materie'!W41)</f>
        <v>1BT</v>
      </c>
      <c r="W41" s="14" t="str">
        <f>IF('Ore-Materie'!X41="","",'Ore-Materie'!X41)</f>
        <v/>
      </c>
      <c r="X41" s="14" t="str">
        <f>IF('Ore-Materie'!Y41="","",'Ore-Materie'!Y41)</f>
        <v/>
      </c>
      <c r="Y41" s="14" t="str">
        <f>IF('Ore-Materie'!Z41="","",'Ore-Materie'!Z41)</f>
        <v/>
      </c>
      <c r="Z41" s="15" t="str">
        <f>IF('Ore-Materie'!AA41="","",'Ore-Materie'!AA41)</f>
        <v/>
      </c>
      <c r="AA41" s="13" t="str">
        <f>IF('Ore-Materie'!AC41="","",'Ore-Materie'!AC41)</f>
        <v/>
      </c>
      <c r="AB41" s="14" t="str">
        <f>IF('Ore-Materie'!AD41="","",'Ore-Materie'!AD41)</f>
        <v/>
      </c>
      <c r="AC41" s="14" t="str">
        <f>IF('Ore-Materie'!AE41="","",'Ore-Materie'!AE41)</f>
        <v/>
      </c>
      <c r="AD41" s="14" t="str">
        <f>IF('Ore-Materie'!AF41="","",'Ore-Materie'!AF41)</f>
        <v/>
      </c>
      <c r="AE41" s="14" t="str">
        <f>IF('Ore-Materie'!AG41="","",'Ore-Materie'!AG41)</f>
        <v/>
      </c>
      <c r="AF41" s="15" t="str">
        <f>IF('Ore-Materie'!AH41="","",'Ore-Materie'!AH41)</f>
        <v/>
      </c>
      <c r="AG41" s="13" t="str">
        <f>IF('Ore-Materie'!AI41="","",'Ore-Materie'!AI41)</f>
        <v/>
      </c>
      <c r="AH41" s="14" t="str">
        <f>IF('Ore-Materie'!AJ41="","",'Ore-Materie'!AJ41)</f>
        <v/>
      </c>
      <c r="AI41" s="14" t="str">
        <f>IF('Ore-Materie'!AK41="","",'Ore-Materie'!AK41)</f>
        <v/>
      </c>
      <c r="AJ41" s="14" t="str">
        <f>IF('Ore-Materie'!AL41="","",'Ore-Materie'!AL41)</f>
        <v/>
      </c>
      <c r="AK41" s="17" t="str">
        <f>IF('Ore-Materie'!AM41="","",'Ore-Materie'!AM41)</f>
        <v/>
      </c>
      <c r="AL41" s="8"/>
      <c r="AU41">
        <f t="shared" si="0"/>
        <v>2</v>
      </c>
      <c r="AV41" s="1" t="str">
        <f>IF(AU41='Ore-Materie'!AU41,"Ok","Err")</f>
        <v>Ok</v>
      </c>
    </row>
    <row r="42" spans="3:48" x14ac:dyDescent="0.25">
      <c r="C42" s="6">
        <f>'Ore-Materie'!C42</f>
        <v>37</v>
      </c>
      <c r="D42" s="2" t="str">
        <f>'Ore-Materie'!D42</f>
        <v>Longfils Davide</v>
      </c>
      <c r="E42" s="13" t="str">
        <f>IF('Ore-Materie'!E42="","",'Ore-Materie'!E42)</f>
        <v>5AT</v>
      </c>
      <c r="F42" s="14" t="str">
        <f>IF('Ore-Materie'!F42="","",'Ore-Materie'!F42)</f>
        <v/>
      </c>
      <c r="G42" s="14" t="str">
        <f>IF('Ore-Materie'!G42="","",'Ore-Materie'!G42)</f>
        <v>3AT</v>
      </c>
      <c r="H42" s="14" t="str">
        <f>IF('Ore-Materie'!H42="","",'Ore-Materie'!H42)</f>
        <v>3AT</v>
      </c>
      <c r="I42" s="14" t="str">
        <f>IF('Ore-Materie'!I42="","",'Ore-Materie'!I42)</f>
        <v>5BT</v>
      </c>
      <c r="J42" s="15" t="str">
        <f>IF('Ore-Materie'!J42="","",'Ore-Materie'!J42)</f>
        <v/>
      </c>
      <c r="K42" s="13" t="str">
        <f>IF('Ore-Materie'!K42="","",'Ore-Materie'!K42)</f>
        <v/>
      </c>
      <c r="L42" s="14" t="str">
        <f>IF('Ore-Materie'!L42="","",'Ore-Materie'!L42)</f>
        <v>5AT</v>
      </c>
      <c r="M42" s="14" t="str">
        <f>IF('Ore-Materie'!M42="","",'Ore-Materie'!M42)</f>
        <v>5AT</v>
      </c>
      <c r="N42" s="14" t="str">
        <f>IF('Ore-Materie'!N42="","",'Ore-Materie'!N42)</f>
        <v/>
      </c>
      <c r="O42" s="15" t="str">
        <f>IF('Ore-Materie'!O42="","",'Ore-Materie'!O42)</f>
        <v>5BT</v>
      </c>
      <c r="P42" s="13" t="str">
        <f>IF('Ore-Materie'!Q42="","",'Ore-Materie'!Q42)</f>
        <v/>
      </c>
      <c r="Q42" s="14" t="str">
        <f>IF('Ore-Materie'!R42="","",'Ore-Materie'!R42)</f>
        <v/>
      </c>
      <c r="R42" s="14" t="str">
        <f>IF('Ore-Materie'!S42="","",'Ore-Materie'!S42)</f>
        <v/>
      </c>
      <c r="S42" s="14" t="str">
        <f>IF('Ore-Materie'!T42="","",'Ore-Materie'!T42)</f>
        <v>3AT</v>
      </c>
      <c r="T42" s="14" t="str">
        <f>IF('Ore-Materie'!U42="","",'Ore-Materie'!U42)</f>
        <v>5BT</v>
      </c>
      <c r="U42" s="15" t="str">
        <f>IF('Ore-Materie'!V42="","",'Ore-Materie'!V42)</f>
        <v>5AT</v>
      </c>
      <c r="V42" s="13" t="str">
        <f>IF('Ore-Materie'!W42="","",'Ore-Materie'!W42)</f>
        <v>3AT</v>
      </c>
      <c r="W42" s="14" t="str">
        <f>IF('Ore-Materie'!X42="","",'Ore-Materie'!X42)</f>
        <v>3AT</v>
      </c>
      <c r="X42" s="14" t="str">
        <f>IF('Ore-Materie'!Y42="","",'Ore-Materie'!Y42)</f>
        <v>5AT</v>
      </c>
      <c r="Y42" s="14" t="str">
        <f>IF('Ore-Materie'!Z42="","",'Ore-Materie'!Z42)</f>
        <v>5BT</v>
      </c>
      <c r="Z42" s="15" t="str">
        <f>IF('Ore-Materie'!AA42="","",'Ore-Materie'!AA42)</f>
        <v/>
      </c>
      <c r="AA42" s="13" t="str">
        <f>IF('Ore-Materie'!AC42="","",'Ore-Materie'!AC42)</f>
        <v/>
      </c>
      <c r="AB42" s="14" t="str">
        <f>IF('Ore-Materie'!AD42="","",'Ore-Materie'!AD42)</f>
        <v>5AT</v>
      </c>
      <c r="AC42" s="14" t="str">
        <f>IF('Ore-Materie'!AE42="","",'Ore-Materie'!AE42)</f>
        <v/>
      </c>
      <c r="AD42" s="14" t="str">
        <f>IF('Ore-Materie'!AF42="","",'Ore-Materie'!AF42)</f>
        <v>5BT</v>
      </c>
      <c r="AE42" s="14" t="str">
        <f>IF('Ore-Materie'!AG42="","",'Ore-Materie'!AG42)</f>
        <v>5BT</v>
      </c>
      <c r="AF42" s="15" t="str">
        <f>IF('Ore-Materie'!AH42="","",'Ore-Materie'!AH42)</f>
        <v>3AT</v>
      </c>
      <c r="AG42" s="13" t="str">
        <f>IF('Ore-Materie'!AI42="","",'Ore-Materie'!AI42)</f>
        <v/>
      </c>
      <c r="AH42" s="14" t="str">
        <f>IF('Ore-Materie'!AJ42="","",'Ore-Materie'!AJ42)</f>
        <v/>
      </c>
      <c r="AI42" s="14" t="str">
        <f>IF('Ore-Materie'!AK42="","",'Ore-Materie'!AK42)</f>
        <v/>
      </c>
      <c r="AJ42" s="14" t="str">
        <f>IF('Ore-Materie'!AL42="","",'Ore-Materie'!AL42)</f>
        <v/>
      </c>
      <c r="AK42" s="17" t="str">
        <f>IF('Ore-Materie'!AM42="","",'Ore-Materie'!AM42)</f>
        <v/>
      </c>
      <c r="AL42" s="8"/>
      <c r="AU42">
        <f t="shared" si="0"/>
        <v>18</v>
      </c>
      <c r="AV42" s="1" t="str">
        <f>IF(AU42='Ore-Materie'!AU42,"Ok","Err")</f>
        <v>Ok</v>
      </c>
    </row>
    <row r="43" spans="3:48" x14ac:dyDescent="0.25">
      <c r="C43" s="6">
        <f>'Ore-Materie'!C43</f>
        <v>38</v>
      </c>
      <c r="D43" s="2" t="str">
        <f>'Ore-Materie'!D43</f>
        <v>Luisi Pierluigi</v>
      </c>
      <c r="E43" s="13" t="str">
        <f>IF('Ore-Materie'!E43="","",'Ore-Materie'!E43)</f>
        <v>1BT</v>
      </c>
      <c r="F43" s="14" t="str">
        <f>IF('Ore-Materie'!F43="","",'Ore-Materie'!F43)</f>
        <v>1BT</v>
      </c>
      <c r="G43" s="14" t="str">
        <f>IF('Ore-Materie'!G43="","",'Ore-Materie'!G43)</f>
        <v/>
      </c>
      <c r="H43" s="14" t="str">
        <f>IF('Ore-Materie'!H43="","",'Ore-Materie'!H43)</f>
        <v>1AL</v>
      </c>
      <c r="I43" s="14" t="str">
        <f>IF('Ore-Materie'!I43="","",'Ore-Materie'!I43)</f>
        <v>1AL</v>
      </c>
      <c r="J43" s="15" t="str">
        <f>IF('Ore-Materie'!J43="","",'Ore-Materie'!J43)</f>
        <v/>
      </c>
      <c r="K43" s="13" t="str">
        <f>IF('Ore-Materie'!K43="","",'Ore-Materie'!K43)</f>
        <v/>
      </c>
      <c r="L43" s="14" t="str">
        <f>IF('Ore-Materie'!L43="","",'Ore-Materie'!L43)</f>
        <v/>
      </c>
      <c r="M43" s="14" t="str">
        <f>IF('Ore-Materie'!M43="","",'Ore-Materie'!M43)</f>
        <v>1AT</v>
      </c>
      <c r="N43" s="14" t="str">
        <f>IF('Ore-Materie'!N43="","",'Ore-Materie'!N43)</f>
        <v>1BT</v>
      </c>
      <c r="O43" s="15" t="str">
        <f>IF('Ore-Materie'!O43="","",'Ore-Materie'!O43)</f>
        <v>1AL</v>
      </c>
      <c r="P43" s="13" t="str">
        <f>IF('Ore-Materie'!Q43="","",'Ore-Materie'!Q43)</f>
        <v>1AG</v>
      </c>
      <c r="Q43" s="14" t="str">
        <f>IF('Ore-Materie'!R43="","",'Ore-Materie'!R43)</f>
        <v>1AG</v>
      </c>
      <c r="R43" s="14" t="str">
        <f>IF('Ore-Materie'!S43="","",'Ore-Materie'!S43)</f>
        <v>1BG</v>
      </c>
      <c r="S43" s="14" t="str">
        <f>IF('Ore-Materie'!T43="","",'Ore-Materie'!T43)</f>
        <v>1BG</v>
      </c>
      <c r="T43" s="14" t="str">
        <f>IF('Ore-Materie'!U43="","",'Ore-Materie'!U43)</f>
        <v/>
      </c>
      <c r="U43" s="15" t="str">
        <f>IF('Ore-Materie'!V43="","",'Ore-Materie'!V43)</f>
        <v/>
      </c>
      <c r="V43" s="13" t="str">
        <f>IF('Ore-Materie'!W43="","",'Ore-Materie'!W43)</f>
        <v>1AT</v>
      </c>
      <c r="W43" s="14" t="str">
        <f>IF('Ore-Materie'!X43="","",'Ore-Materie'!X43)</f>
        <v>1AT</v>
      </c>
      <c r="X43" s="14" t="str">
        <f>IF('Ore-Materie'!Y43="","",'Ore-Materie'!Y43)</f>
        <v/>
      </c>
      <c r="Y43" s="14" t="str">
        <f>IF('Ore-Materie'!Z43="","",'Ore-Materie'!Z43)</f>
        <v>1CG</v>
      </c>
      <c r="Z43" s="15" t="str">
        <f>IF('Ore-Materie'!AA43="","",'Ore-Materie'!AA43)</f>
        <v>1CG</v>
      </c>
      <c r="AA43" s="13" t="str">
        <f>IF('Ore-Materie'!AC43="","",'Ore-Materie'!AC43)</f>
        <v>1AG</v>
      </c>
      <c r="AB43" s="14" t="str">
        <f>IF('Ore-Materie'!AD43="","",'Ore-Materie'!AD43)</f>
        <v>1BG</v>
      </c>
      <c r="AC43" s="14" t="str">
        <f>IF('Ore-Materie'!AE43="","",'Ore-Materie'!AE43)</f>
        <v>1CG</v>
      </c>
      <c r="AD43" s="14" t="str">
        <f>IF('Ore-Materie'!AF43="","",'Ore-Materie'!AF43)</f>
        <v/>
      </c>
      <c r="AE43" s="14" t="str">
        <f>IF('Ore-Materie'!AG43="","",'Ore-Materie'!AG43)</f>
        <v/>
      </c>
      <c r="AF43" s="15" t="str">
        <f>IF('Ore-Materie'!AH43="","",'Ore-Materie'!AH43)</f>
        <v/>
      </c>
      <c r="AG43" s="13" t="str">
        <f>IF('Ore-Materie'!AI43="","",'Ore-Materie'!AI43)</f>
        <v/>
      </c>
      <c r="AH43" s="14" t="str">
        <f>IF('Ore-Materie'!AJ43="","",'Ore-Materie'!AJ43)</f>
        <v/>
      </c>
      <c r="AI43" s="14" t="str">
        <f>IF('Ore-Materie'!AK43="","",'Ore-Materie'!AK43)</f>
        <v/>
      </c>
      <c r="AJ43" s="14" t="str">
        <f>IF('Ore-Materie'!AL43="","",'Ore-Materie'!AL43)</f>
        <v/>
      </c>
      <c r="AK43" s="17" t="str">
        <f>IF('Ore-Materie'!AM43="","",'Ore-Materie'!AM43)</f>
        <v/>
      </c>
      <c r="AL43" s="8"/>
      <c r="AU43">
        <f t="shared" si="0"/>
        <v>18</v>
      </c>
      <c r="AV43" s="1" t="str">
        <f>IF(AU43='Ore-Materie'!AU43,"Ok","Err")</f>
        <v>Ok</v>
      </c>
    </row>
    <row r="44" spans="3:48" x14ac:dyDescent="0.25">
      <c r="C44" s="6">
        <f>'Ore-Materie'!C44</f>
        <v>39</v>
      </c>
      <c r="D44" s="2" t="str">
        <f>'Ore-Materie'!D44</f>
        <v>Luzzi Antonello</v>
      </c>
      <c r="E44" s="13" t="str">
        <f>IF('Ore-Materie'!E44="","",'Ore-Materie'!E44)</f>
        <v/>
      </c>
      <c r="F44" s="14" t="str">
        <f>IF('Ore-Materie'!F44="","",'Ore-Materie'!F44)</f>
        <v/>
      </c>
      <c r="G44" s="14" t="str">
        <f>IF('Ore-Materie'!G44="","",'Ore-Materie'!G44)</f>
        <v/>
      </c>
      <c r="H44" s="14" t="str">
        <f>IF('Ore-Materie'!H44="","",'Ore-Materie'!H44)</f>
        <v/>
      </c>
      <c r="I44" s="14" t="str">
        <f>IF('Ore-Materie'!I44="","",'Ore-Materie'!I44)</f>
        <v/>
      </c>
      <c r="J44" s="15" t="str">
        <f>IF('Ore-Materie'!J44="","",'Ore-Materie'!J44)</f>
        <v/>
      </c>
      <c r="K44" s="13" t="str">
        <f>IF('Ore-Materie'!K44="","",'Ore-Materie'!K44)</f>
        <v/>
      </c>
      <c r="L44" s="14" t="str">
        <f>IF('Ore-Materie'!L44="","",'Ore-Materie'!L44)</f>
        <v/>
      </c>
      <c r="M44" s="14" t="str">
        <f>IF('Ore-Materie'!M44="","",'Ore-Materie'!M44)</f>
        <v>3AT</v>
      </c>
      <c r="N44" s="14" t="str">
        <f>IF('Ore-Materie'!N44="","",'Ore-Materie'!N44)</f>
        <v>4AT</v>
      </c>
      <c r="O44" s="15" t="str">
        <f>IF('Ore-Materie'!O44="","",'Ore-Materie'!O44)</f>
        <v>5AT</v>
      </c>
      <c r="P44" s="13" t="str">
        <f>IF('Ore-Materie'!Q44="","",'Ore-Materie'!Q44)</f>
        <v>1AT</v>
      </c>
      <c r="Q44" s="14" t="str">
        <f>IF('Ore-Materie'!R44="","",'Ore-Materie'!R44)</f>
        <v>1AT</v>
      </c>
      <c r="R44" s="14" t="str">
        <f>IF('Ore-Materie'!S44="","",'Ore-Materie'!S44)</f>
        <v>4AT</v>
      </c>
      <c r="S44" s="14" t="str">
        <f>IF('Ore-Materie'!T44="","",'Ore-Materie'!T44)</f>
        <v>2AT</v>
      </c>
      <c r="T44" s="14" t="str">
        <f>IF('Ore-Materie'!U44="","",'Ore-Materie'!U44)</f>
        <v/>
      </c>
      <c r="U44" s="15" t="str">
        <f>IF('Ore-Materie'!V44="","",'Ore-Materie'!V44)</f>
        <v/>
      </c>
      <c r="V44" s="13" t="str">
        <f>IF('Ore-Materie'!W44="","",'Ore-Materie'!W44)</f>
        <v>4AT</v>
      </c>
      <c r="W44" s="14" t="str">
        <f>IF('Ore-Materie'!X44="","",'Ore-Materie'!X44)</f>
        <v/>
      </c>
      <c r="X44" s="14" t="str">
        <f>IF('Ore-Materie'!Y44="","",'Ore-Materie'!Y44)</f>
        <v>2AT</v>
      </c>
      <c r="Y44" s="14" t="str">
        <f>IF('Ore-Materie'!Z44="","",'Ore-Materie'!Z44)</f>
        <v>3AT</v>
      </c>
      <c r="Z44" s="15" t="str">
        <f>IF('Ore-Materie'!AA44="","",'Ore-Materie'!AA44)</f>
        <v>5AT</v>
      </c>
      <c r="AA44" s="13" t="str">
        <f>IF('Ore-Materie'!AC44="","",'Ore-Materie'!AC44)</f>
        <v>1AT</v>
      </c>
      <c r="AB44" s="14" t="str">
        <f>IF('Ore-Materie'!AD44="","",'Ore-Materie'!AD44)</f>
        <v/>
      </c>
      <c r="AC44" s="14" t="str">
        <f>IF('Ore-Materie'!AE44="","",'Ore-Materie'!AE44)</f>
        <v>5AT</v>
      </c>
      <c r="AD44" s="14" t="str">
        <f>IF('Ore-Materie'!AF44="","",'Ore-Materie'!AF44)</f>
        <v>2AT</v>
      </c>
      <c r="AE44" s="14" t="str">
        <f>IF('Ore-Materie'!AG44="","",'Ore-Materie'!AG44)</f>
        <v/>
      </c>
      <c r="AF44" s="15" t="str">
        <f>IF('Ore-Materie'!AH44="","",'Ore-Materie'!AH44)</f>
        <v/>
      </c>
      <c r="AG44" s="13" t="str">
        <f>IF('Ore-Materie'!AI44="","",'Ore-Materie'!AI44)</f>
        <v>1AT</v>
      </c>
      <c r="AH44" s="14" t="str">
        <f>IF('Ore-Materie'!AJ44="","",'Ore-Materie'!AJ44)</f>
        <v>2AT</v>
      </c>
      <c r="AI44" s="14" t="str">
        <f>IF('Ore-Materie'!AK44="","",'Ore-Materie'!AK44)</f>
        <v>4AT</v>
      </c>
      <c r="AJ44" s="14" t="str">
        <f>IF('Ore-Materie'!AL44="","",'Ore-Materie'!AL44)</f>
        <v/>
      </c>
      <c r="AK44" s="17" t="str">
        <f>IF('Ore-Materie'!AM44="","",'Ore-Materie'!AM44)</f>
        <v>3AT</v>
      </c>
      <c r="AL44" s="8"/>
      <c r="AU44">
        <f t="shared" si="0"/>
        <v>18</v>
      </c>
      <c r="AV44" s="1" t="str">
        <f>IF(AU44='Ore-Materie'!AU44,"Ok","Err")</f>
        <v>Ok</v>
      </c>
    </row>
    <row r="45" spans="3:48" x14ac:dyDescent="0.25">
      <c r="C45" s="6">
        <f>'Ore-Materie'!C45</f>
        <v>40</v>
      </c>
      <c r="D45" s="2" t="str">
        <f>'Ore-Materie'!D45</f>
        <v>Makaping Jeunevieve</v>
      </c>
      <c r="E45" s="13" t="str">
        <f>IF('Ore-Materie'!E45="","",'Ore-Materie'!E45)</f>
        <v/>
      </c>
      <c r="F45" s="14" t="str">
        <f>IF('Ore-Materie'!F45="","",'Ore-Materie'!F45)</f>
        <v/>
      </c>
      <c r="G45" s="14" t="str">
        <f>IF('Ore-Materie'!G45="","",'Ore-Materie'!G45)</f>
        <v>2BG</v>
      </c>
      <c r="H45" s="14" t="str">
        <f>IF('Ore-Materie'!H45="","",'Ore-Materie'!H45)</f>
        <v/>
      </c>
      <c r="I45" s="14" t="str">
        <f>IF('Ore-Materie'!I45="","",'Ore-Materie'!I45)</f>
        <v>1BG</v>
      </c>
      <c r="J45" s="15" t="str">
        <f>IF('Ore-Materie'!J45="","",'Ore-Materie'!J45)</f>
        <v/>
      </c>
      <c r="K45" s="13" t="str">
        <f>IF('Ore-Materie'!K45="","",'Ore-Materie'!K45)</f>
        <v/>
      </c>
      <c r="L45" s="14" t="str">
        <f>IF('Ore-Materie'!L45="","",'Ore-Materie'!L45)</f>
        <v/>
      </c>
      <c r="M45" s="14" t="str">
        <f>IF('Ore-Materie'!M45="","",'Ore-Materie'!M45)</f>
        <v/>
      </c>
      <c r="N45" s="14" t="str">
        <f>IF('Ore-Materie'!N45="","",'Ore-Materie'!N45)</f>
        <v/>
      </c>
      <c r="O45" s="15" t="str">
        <f>IF('Ore-Materie'!O45="","",'Ore-Materie'!O45)</f>
        <v/>
      </c>
      <c r="P45" s="13" t="str">
        <f>IF('Ore-Materie'!Q45="","",'Ore-Materie'!Q45)</f>
        <v/>
      </c>
      <c r="Q45" s="14" t="str">
        <f>IF('Ore-Materie'!R45="","",'Ore-Materie'!R45)</f>
        <v>1DG</v>
      </c>
      <c r="R45" s="14" t="str">
        <f>IF('Ore-Materie'!S45="","",'Ore-Materie'!S45)</f>
        <v>2BG</v>
      </c>
      <c r="S45" s="14" t="str">
        <f>IF('Ore-Materie'!T45="","",'Ore-Materie'!T45)</f>
        <v/>
      </c>
      <c r="T45" s="14" t="str">
        <f>IF('Ore-Materie'!U45="","",'Ore-Materie'!U45)</f>
        <v>1AL</v>
      </c>
      <c r="U45" s="15" t="str">
        <f>IF('Ore-Materie'!V45="","",'Ore-Materie'!V45)</f>
        <v>5BG</v>
      </c>
      <c r="V45" s="13" t="str">
        <f>IF('Ore-Materie'!W45="","",'Ore-Materie'!W45)</f>
        <v/>
      </c>
      <c r="W45" s="14" t="str">
        <f>IF('Ore-Materie'!X45="","",'Ore-Materie'!X45)</f>
        <v>1BG</v>
      </c>
      <c r="X45" s="14" t="str">
        <f>IF('Ore-Materie'!Y45="","",'Ore-Materie'!Y45)</f>
        <v>1DG</v>
      </c>
      <c r="Y45" s="14" t="str">
        <f>IF('Ore-Materie'!Z45="","",'Ore-Materie'!Z45)</f>
        <v>5BG</v>
      </c>
      <c r="Z45" s="15" t="str">
        <f>IF('Ore-Materie'!AA45="","",'Ore-Materie'!AA45)</f>
        <v>2AL</v>
      </c>
      <c r="AA45" s="13" t="str">
        <f>IF('Ore-Materie'!AC45="","",'Ore-Materie'!AC45)</f>
        <v/>
      </c>
      <c r="AB45" s="14" t="str">
        <f>IF('Ore-Materie'!AD45="","",'Ore-Materie'!AD45)</f>
        <v>1AL</v>
      </c>
      <c r="AC45" s="14" t="str">
        <f>IF('Ore-Materie'!AE45="","",'Ore-Materie'!AE45)</f>
        <v>1DG</v>
      </c>
      <c r="AD45" s="14" t="str">
        <f>IF('Ore-Materie'!AF45="","",'Ore-Materie'!AF45)</f>
        <v/>
      </c>
      <c r="AE45" s="14" t="str">
        <f>IF('Ore-Materie'!AG45="","",'Ore-Materie'!AG45)</f>
        <v>2AL</v>
      </c>
      <c r="AF45" s="15" t="str">
        <f>IF('Ore-Materie'!AH45="","",'Ore-Materie'!AH45)</f>
        <v>1BG</v>
      </c>
      <c r="AG45" s="13" t="str">
        <f>IF('Ore-Materie'!AI45="","",'Ore-Materie'!AI45)</f>
        <v/>
      </c>
      <c r="AH45" s="14" t="str">
        <f>IF('Ore-Materie'!AJ45="","",'Ore-Materie'!AJ45)</f>
        <v>2BG</v>
      </c>
      <c r="AI45" s="14" t="str">
        <f>IF('Ore-Materie'!AK45="","",'Ore-Materie'!AK45)</f>
        <v>1AL</v>
      </c>
      <c r="AJ45" s="14" t="str">
        <f>IF('Ore-Materie'!AL45="","",'Ore-Materie'!AL45)</f>
        <v>2AL</v>
      </c>
      <c r="AK45" s="17" t="str">
        <f>IF('Ore-Materie'!AM45="","",'Ore-Materie'!AM45)</f>
        <v>5BG</v>
      </c>
      <c r="AL45" s="8"/>
      <c r="AU45">
        <f t="shared" si="0"/>
        <v>18</v>
      </c>
      <c r="AV45" s="1" t="str">
        <f>IF(AU45='Ore-Materie'!AU45,"Ok","Err")</f>
        <v>Ok</v>
      </c>
    </row>
    <row r="46" spans="3:48" x14ac:dyDescent="0.25">
      <c r="C46" s="6">
        <f>'Ore-Materie'!C46</f>
        <v>41</v>
      </c>
      <c r="D46" s="2" t="str">
        <f>'Ore-Materie'!D46</f>
        <v>Mangano Roberto</v>
      </c>
      <c r="E46" s="13" t="str">
        <f>IF('Ore-Materie'!E46="","",'Ore-Materie'!E46)</f>
        <v/>
      </c>
      <c r="F46" s="14" t="str">
        <f>IF('Ore-Materie'!F46="","",'Ore-Materie'!F46)</f>
        <v/>
      </c>
      <c r="G46" s="14" t="str">
        <f>IF('Ore-Materie'!G46="","",'Ore-Materie'!G46)</f>
        <v/>
      </c>
      <c r="H46" s="14" t="str">
        <f>IF('Ore-Materie'!H46="","",'Ore-Materie'!H46)</f>
        <v/>
      </c>
      <c r="I46" s="14" t="str">
        <f>IF('Ore-Materie'!I46="","",'Ore-Materie'!I46)</f>
        <v/>
      </c>
      <c r="J46" s="15" t="str">
        <f>IF('Ore-Materie'!J46="","",'Ore-Materie'!J46)</f>
        <v/>
      </c>
      <c r="K46" s="13" t="str">
        <f>IF('Ore-Materie'!K46="","",'Ore-Materie'!K46)</f>
        <v/>
      </c>
      <c r="L46" s="14" t="str">
        <f>IF('Ore-Materie'!L46="","",'Ore-Materie'!L46)</f>
        <v>4AG</v>
      </c>
      <c r="M46" s="14" t="str">
        <f>IF('Ore-Materie'!M46="","",'Ore-Materie'!M46)</f>
        <v>4BG</v>
      </c>
      <c r="N46" s="14" t="str">
        <f>IF('Ore-Materie'!N46="","",'Ore-Materie'!N46)</f>
        <v>4AG</v>
      </c>
      <c r="O46" s="15" t="str">
        <f>IF('Ore-Materie'!O46="","",'Ore-Materie'!O46)</f>
        <v>4AG</v>
      </c>
      <c r="P46" s="13" t="str">
        <f>IF('Ore-Materie'!Q46="","",'Ore-Materie'!Q46)</f>
        <v>4AG</v>
      </c>
      <c r="Q46" s="14" t="str">
        <f>IF('Ore-Materie'!R46="","",'Ore-Materie'!R46)</f>
        <v>4AG</v>
      </c>
      <c r="R46" s="14" t="str">
        <f>IF('Ore-Materie'!S46="","",'Ore-Materie'!S46)</f>
        <v/>
      </c>
      <c r="S46" s="14" t="str">
        <f>IF('Ore-Materie'!T46="","",'Ore-Materie'!T46)</f>
        <v/>
      </c>
      <c r="T46" s="14" t="str">
        <f>IF('Ore-Materie'!U46="","",'Ore-Materie'!U46)</f>
        <v>4BG</v>
      </c>
      <c r="U46" s="15" t="str">
        <f>IF('Ore-Materie'!V46="","",'Ore-Materie'!V46)</f>
        <v/>
      </c>
      <c r="V46" s="13" t="str">
        <f>IF('Ore-Materie'!W46="","",'Ore-Materie'!W46)</f>
        <v/>
      </c>
      <c r="W46" s="14" t="str">
        <f>IF('Ore-Materie'!X46="","",'Ore-Materie'!X46)</f>
        <v/>
      </c>
      <c r="X46" s="14" t="str">
        <f>IF('Ore-Materie'!Y46="","",'Ore-Materie'!Y46)</f>
        <v>4BG</v>
      </c>
      <c r="Y46" s="14" t="str">
        <f>IF('Ore-Materie'!Z46="","",'Ore-Materie'!Z46)</f>
        <v>4BG</v>
      </c>
      <c r="Z46" s="15" t="str">
        <f>IF('Ore-Materie'!AA46="","",'Ore-Materie'!AA46)</f>
        <v>4BG</v>
      </c>
      <c r="AA46" s="13" t="str">
        <f>IF('Ore-Materie'!AC46="","",'Ore-Materie'!AC46)</f>
        <v>4AG</v>
      </c>
      <c r="AB46" s="14" t="str">
        <f>IF('Ore-Materie'!AD46="","",'Ore-Materie'!AD46)</f>
        <v>4AG</v>
      </c>
      <c r="AC46" s="14" t="str">
        <f>IF('Ore-Materie'!AE46="","",'Ore-Materie'!AE46)</f>
        <v>4BG</v>
      </c>
      <c r="AD46" s="14" t="str">
        <f>IF('Ore-Materie'!AF46="","",'Ore-Materie'!AF46)</f>
        <v>4BG</v>
      </c>
      <c r="AE46" s="14" t="str">
        <f>IF('Ore-Materie'!AG46="","",'Ore-Materie'!AG46)</f>
        <v/>
      </c>
      <c r="AF46" s="15" t="str">
        <f>IF('Ore-Materie'!AH46="","",'Ore-Materie'!AH46)</f>
        <v/>
      </c>
      <c r="AG46" s="13" t="str">
        <f>IF('Ore-Materie'!AI46="","",'Ore-Materie'!AI46)</f>
        <v>4BG</v>
      </c>
      <c r="AH46" s="14" t="str">
        <f>IF('Ore-Materie'!AJ46="","",'Ore-Materie'!AJ46)</f>
        <v>4BG</v>
      </c>
      <c r="AI46" s="14" t="str">
        <f>IF('Ore-Materie'!AK46="","",'Ore-Materie'!AK46)</f>
        <v/>
      </c>
      <c r="AJ46" s="14" t="str">
        <f>IF('Ore-Materie'!AL46="","",'Ore-Materie'!AL46)</f>
        <v>4AG</v>
      </c>
      <c r="AK46" s="17" t="str">
        <f>IF('Ore-Materie'!AM46="","",'Ore-Materie'!AM46)</f>
        <v>4AG</v>
      </c>
      <c r="AL46" s="8"/>
      <c r="AU46">
        <f t="shared" si="0"/>
        <v>18</v>
      </c>
      <c r="AV46" s="1" t="str">
        <f>IF(AU46='Ore-Materie'!AU46,"Ok","Err")</f>
        <v>Ok</v>
      </c>
    </row>
    <row r="47" spans="3:48" x14ac:dyDescent="0.25">
      <c r="C47" s="6">
        <f>'Ore-Materie'!C47</f>
        <v>42</v>
      </c>
      <c r="D47" s="2" t="str">
        <f>'Ore-Materie'!D47</f>
        <v>Mantineo Alessandro</v>
      </c>
      <c r="E47" s="13" t="str">
        <f>IF('Ore-Materie'!E47="","",'Ore-Materie'!E47)</f>
        <v>5BG</v>
      </c>
      <c r="F47" s="14" t="str">
        <f>IF('Ore-Materie'!F47="","",'Ore-Materie'!F47)</f>
        <v>5BG</v>
      </c>
      <c r="G47" s="14" t="str">
        <f>IF('Ore-Materie'!G47="","",'Ore-Materie'!G47)</f>
        <v>5AG</v>
      </c>
      <c r="H47" s="14" t="str">
        <f>IF('Ore-Materie'!H47="","",'Ore-Materie'!H47)</f>
        <v>5AG</v>
      </c>
      <c r="I47" s="14" t="str">
        <f>IF('Ore-Materie'!I47="","",'Ore-Materie'!I47)</f>
        <v/>
      </c>
      <c r="J47" s="15" t="str">
        <f>IF('Ore-Materie'!J47="","",'Ore-Materie'!J47)</f>
        <v/>
      </c>
      <c r="K47" s="13" t="str">
        <f>IF('Ore-Materie'!K47="","",'Ore-Materie'!K47)</f>
        <v>5BG</v>
      </c>
      <c r="L47" s="14" t="str">
        <f>IF('Ore-Materie'!L47="","",'Ore-Materie'!L47)</f>
        <v>5BG</v>
      </c>
      <c r="M47" s="14" t="str">
        <f>IF('Ore-Materie'!M47="","",'Ore-Materie'!M47)</f>
        <v/>
      </c>
      <c r="N47" s="14" t="str">
        <f>IF('Ore-Materie'!N47="","",'Ore-Materie'!N47)</f>
        <v>5AG</v>
      </c>
      <c r="O47" s="15" t="str">
        <f>IF('Ore-Materie'!O47="","",'Ore-Materie'!O47)</f>
        <v>5AG</v>
      </c>
      <c r="P47" s="13" t="str">
        <f>IF('Ore-Materie'!Q47="","",'Ore-Materie'!Q47)</f>
        <v>5DG</v>
      </c>
      <c r="Q47" s="14" t="str">
        <f>IF('Ore-Materie'!R47="","",'Ore-Materie'!R47)</f>
        <v>5DG</v>
      </c>
      <c r="R47" s="14" t="str">
        <f>IF('Ore-Materie'!S47="","",'Ore-Materie'!S47)</f>
        <v>5CG</v>
      </c>
      <c r="S47" s="14" t="str">
        <f>IF('Ore-Materie'!T47="","",'Ore-Materie'!T47)</f>
        <v>5CG</v>
      </c>
      <c r="T47" s="14" t="str">
        <f>IF('Ore-Materie'!U47="","",'Ore-Materie'!U47)</f>
        <v/>
      </c>
      <c r="U47" s="15" t="str">
        <f>IF('Ore-Materie'!V47="","",'Ore-Materie'!V47)</f>
        <v/>
      </c>
      <c r="V47" s="13" t="str">
        <f>IF('Ore-Materie'!W47="","",'Ore-Materie'!W47)</f>
        <v>5BG</v>
      </c>
      <c r="W47" s="14" t="str">
        <f>IF('Ore-Materie'!X47="","",'Ore-Materie'!X47)</f>
        <v>5BG</v>
      </c>
      <c r="X47" s="14" t="str">
        <f>IF('Ore-Materie'!Y47="","",'Ore-Materie'!Y47)</f>
        <v>5CG</v>
      </c>
      <c r="Y47" s="14" t="str">
        <f>IF('Ore-Materie'!Z47="","",'Ore-Materie'!Z47)</f>
        <v>5CG</v>
      </c>
      <c r="Z47" s="15" t="str">
        <f>IF('Ore-Materie'!AA47="","",'Ore-Materie'!AA47)</f>
        <v/>
      </c>
      <c r="AA47" s="13" t="str">
        <f>IF('Ore-Materie'!AC47="","",'Ore-Materie'!AC47)</f>
        <v>5BG</v>
      </c>
      <c r="AB47" s="14" t="str">
        <f>IF('Ore-Materie'!AD47="","",'Ore-Materie'!AD47)</f>
        <v>5BG</v>
      </c>
      <c r="AC47" s="14" t="str">
        <f>IF('Ore-Materie'!AE47="","",'Ore-Materie'!AE47)</f>
        <v/>
      </c>
      <c r="AD47" s="14" t="str">
        <f>IF('Ore-Materie'!AF47="","",'Ore-Materie'!AF47)</f>
        <v/>
      </c>
      <c r="AE47" s="14" t="str">
        <f>IF('Ore-Materie'!AG47="","",'Ore-Materie'!AG47)</f>
        <v>5DG</v>
      </c>
      <c r="AF47" s="15" t="str">
        <f>IF('Ore-Materie'!AH47="","",'Ore-Materie'!AH47)</f>
        <v>5DG</v>
      </c>
      <c r="AG47" s="13" t="str">
        <f>IF('Ore-Materie'!AI47="","",'Ore-Materie'!AI47)</f>
        <v/>
      </c>
      <c r="AH47" s="14" t="str">
        <f>IF('Ore-Materie'!AJ47="","",'Ore-Materie'!AJ47)</f>
        <v/>
      </c>
      <c r="AI47" s="14" t="str">
        <f>IF('Ore-Materie'!AK47="","",'Ore-Materie'!AK47)</f>
        <v/>
      </c>
      <c r="AJ47" s="14" t="str">
        <f>IF('Ore-Materie'!AL47="","",'Ore-Materie'!AL47)</f>
        <v/>
      </c>
      <c r="AK47" s="17" t="str">
        <f>IF('Ore-Materie'!AM47="","",'Ore-Materie'!AM47)</f>
        <v/>
      </c>
      <c r="AL47" s="8"/>
      <c r="AU47">
        <f t="shared" si="0"/>
        <v>20</v>
      </c>
      <c r="AV47" s="1" t="str">
        <f>IF(AU47='Ore-Materie'!AU47,"Ok","Err")</f>
        <v>Ok</v>
      </c>
    </row>
    <row r="48" spans="3:48" x14ac:dyDescent="0.25">
      <c r="C48" s="6">
        <f>'Ore-Materie'!C48</f>
        <v>43</v>
      </c>
      <c r="D48" s="2" t="str">
        <f>'Ore-Materie'!D48</f>
        <v>Marchi Mauro</v>
      </c>
      <c r="E48" s="13" t="str">
        <f>IF('Ore-Materie'!E48="","",'Ore-Materie'!E48)</f>
        <v/>
      </c>
      <c r="F48" s="14" t="str">
        <f>IF('Ore-Materie'!F48="","",'Ore-Materie'!F48)</f>
        <v>4BT</v>
      </c>
      <c r="G48" s="14" t="str">
        <f>IF('Ore-Materie'!G48="","",'Ore-Materie'!G48)</f>
        <v>4AL</v>
      </c>
      <c r="H48" s="14" t="str">
        <f>IF('Ore-Materie'!H48="","",'Ore-Materie'!H48)</f>
        <v>2AL</v>
      </c>
      <c r="I48" s="14" t="str">
        <f>IF('Ore-Materie'!I48="","",'Ore-Materie'!I48)</f>
        <v>3AL</v>
      </c>
      <c r="J48" s="15" t="str">
        <f>IF('Ore-Materie'!J48="","",'Ore-Materie'!J48)</f>
        <v/>
      </c>
      <c r="K48" s="13" t="str">
        <f>IF('Ore-Materie'!K48="","",'Ore-Materie'!K48)</f>
        <v>4BT</v>
      </c>
      <c r="L48" s="14" t="str">
        <f>IF('Ore-Materie'!L48="","",'Ore-Materie'!L48)</f>
        <v>4BT</v>
      </c>
      <c r="M48" s="14" t="str">
        <f>IF('Ore-Materie'!M48="","",'Ore-Materie'!M48)</f>
        <v/>
      </c>
      <c r="N48" s="14" t="str">
        <f>IF('Ore-Materie'!N48="","",'Ore-Materie'!N48)</f>
        <v>5AL</v>
      </c>
      <c r="O48" s="15" t="str">
        <f>IF('Ore-Materie'!O48="","",'Ore-Materie'!O48)</f>
        <v>2AL</v>
      </c>
      <c r="P48" s="13" t="str">
        <f>IF('Ore-Materie'!Q48="","",'Ore-Materie'!Q48)</f>
        <v/>
      </c>
      <c r="Q48" s="14" t="str">
        <f>IF('Ore-Materie'!R48="","",'Ore-Materie'!R48)</f>
        <v/>
      </c>
      <c r="R48" s="14" t="str">
        <f>IF('Ore-Materie'!S48="","",'Ore-Materie'!S48)</f>
        <v/>
      </c>
      <c r="S48" s="14" t="str">
        <f>IF('Ore-Materie'!T48="","",'Ore-Materie'!T48)</f>
        <v/>
      </c>
      <c r="T48" s="14" t="str">
        <f>IF('Ore-Materie'!U48="","",'Ore-Materie'!U48)</f>
        <v/>
      </c>
      <c r="U48" s="15" t="str">
        <f>IF('Ore-Materie'!V48="","",'Ore-Materie'!V48)</f>
        <v/>
      </c>
      <c r="V48" s="13" t="str">
        <f>IF('Ore-Materie'!W48="","",'Ore-Materie'!W48)</f>
        <v>3AL</v>
      </c>
      <c r="W48" s="14" t="str">
        <f>IF('Ore-Materie'!X48="","",'Ore-Materie'!X48)</f>
        <v>3AL</v>
      </c>
      <c r="X48" s="14" t="str">
        <f>IF('Ore-Materie'!Y48="","",'Ore-Materie'!Y48)</f>
        <v/>
      </c>
      <c r="Y48" s="14" t="str">
        <f>IF('Ore-Materie'!Z48="","",'Ore-Materie'!Z48)</f>
        <v>4BT</v>
      </c>
      <c r="Z48" s="15" t="str">
        <f>IF('Ore-Materie'!AA48="","",'Ore-Materie'!AA48)</f>
        <v>4BT</v>
      </c>
      <c r="AA48" s="13" t="str">
        <f>IF('Ore-Materie'!AC48="","",'Ore-Materie'!AC48)</f>
        <v/>
      </c>
      <c r="AB48" s="14" t="str">
        <f>IF('Ore-Materie'!AD48="","",'Ore-Materie'!AD48)</f>
        <v>2AL</v>
      </c>
      <c r="AC48" s="14" t="str">
        <f>IF('Ore-Materie'!AE48="","",'Ore-Materie'!AE48)</f>
        <v/>
      </c>
      <c r="AD48" s="14" t="str">
        <f>IF('Ore-Materie'!AF48="","",'Ore-Materie'!AF48)</f>
        <v>4AL</v>
      </c>
      <c r="AE48" s="14" t="str">
        <f>IF('Ore-Materie'!AG48="","",'Ore-Materie'!AG48)</f>
        <v>4AL</v>
      </c>
      <c r="AF48" s="15" t="str">
        <f>IF('Ore-Materie'!AH48="","",'Ore-Materie'!AH48)</f>
        <v/>
      </c>
      <c r="AG48" s="13" t="str">
        <f>IF('Ore-Materie'!AI48="","",'Ore-Materie'!AI48)</f>
        <v/>
      </c>
      <c r="AH48" s="14" t="str">
        <f>IF('Ore-Materie'!AJ48="","",'Ore-Materie'!AJ48)</f>
        <v>5AL</v>
      </c>
      <c r="AI48" s="14" t="str">
        <f>IF('Ore-Materie'!AK48="","",'Ore-Materie'!AK48)</f>
        <v>5AL</v>
      </c>
      <c r="AJ48" s="14" t="str">
        <f>IF('Ore-Materie'!AL48="","",'Ore-Materie'!AL48)</f>
        <v/>
      </c>
      <c r="AK48" s="17" t="str">
        <f>IF('Ore-Materie'!AM48="","",'Ore-Materie'!AM48)</f>
        <v>4BT</v>
      </c>
      <c r="AL48" s="8"/>
      <c r="AU48">
        <f t="shared" ref="AU48:AU109" si="4">$AV$2-COUNTIF(C48:AK48,"")</f>
        <v>18</v>
      </c>
      <c r="AV48" s="1" t="str">
        <f>IF(AU48='Ore-Materie'!AU48,"Ok","Err")</f>
        <v>Ok</v>
      </c>
    </row>
    <row r="49" spans="3:48" x14ac:dyDescent="0.25">
      <c r="C49" s="6">
        <f>'Ore-Materie'!C49</f>
        <v>44</v>
      </c>
      <c r="D49" s="2" t="str">
        <f>'Ore-Materie'!D49</f>
        <v>Martino Federico</v>
      </c>
      <c r="E49" s="13" t="str">
        <f>IF('Ore-Materie'!E49="","",'Ore-Materie'!E49)</f>
        <v>1AL</v>
      </c>
      <c r="F49" s="14" t="str">
        <f>IF('Ore-Materie'!F49="","",'Ore-Materie'!F49)</f>
        <v>5AT</v>
      </c>
      <c r="G49" s="14" t="str">
        <f>IF('Ore-Materie'!G49="","",'Ore-Materie'!G49)</f>
        <v>4BT</v>
      </c>
      <c r="H49" s="14" t="str">
        <f>IF('Ore-Materie'!H49="","",'Ore-Materie'!H49)</f>
        <v>4BT</v>
      </c>
      <c r="I49" s="14" t="str">
        <f>IF('Ore-Materie'!I49="","",'Ore-Materie'!I49)</f>
        <v/>
      </c>
      <c r="J49" s="15" t="str">
        <f>IF('Ore-Materie'!J49="","",'Ore-Materie'!J49)</f>
        <v/>
      </c>
      <c r="K49" s="13" t="str">
        <f>IF('Ore-Materie'!K49="","",'Ore-Materie'!K49)</f>
        <v>3BT</v>
      </c>
      <c r="L49" s="14" t="str">
        <f>IF('Ore-Materie'!L49="","",'Ore-Materie'!L49)</f>
        <v>3BT</v>
      </c>
      <c r="M49" s="14" t="str">
        <f>IF('Ore-Materie'!M49="","",'Ore-Materie'!M49)</f>
        <v/>
      </c>
      <c r="N49" s="14" t="str">
        <f>IF('Ore-Materie'!N49="","",'Ore-Materie'!N49)</f>
        <v/>
      </c>
      <c r="O49" s="15" t="str">
        <f>IF('Ore-Materie'!O49="","",'Ore-Materie'!O49)</f>
        <v/>
      </c>
      <c r="P49" s="13" t="str">
        <f>IF('Ore-Materie'!Q49="","",'Ore-Materie'!Q49)</f>
        <v>4BT</v>
      </c>
      <c r="Q49" s="14" t="str">
        <f>IF('Ore-Materie'!R49="","",'Ore-Materie'!R49)</f>
        <v>4BT</v>
      </c>
      <c r="R49" s="14" t="str">
        <f>IF('Ore-Materie'!S49="","",'Ore-Materie'!S49)</f>
        <v/>
      </c>
      <c r="S49" s="14" t="str">
        <f>IF('Ore-Materie'!T49="","",'Ore-Materie'!T49)</f>
        <v>5AT</v>
      </c>
      <c r="T49" s="14" t="str">
        <f>IF('Ore-Materie'!U49="","",'Ore-Materie'!U49)</f>
        <v>5AT</v>
      </c>
      <c r="U49" s="15" t="str">
        <f>IF('Ore-Materie'!V49="","",'Ore-Materie'!V49)</f>
        <v/>
      </c>
      <c r="V49" s="13" t="str">
        <f>IF('Ore-Materie'!W49="","",'Ore-Materie'!W49)</f>
        <v>5AT</v>
      </c>
      <c r="W49" s="14" t="str">
        <f>IF('Ore-Materie'!X49="","",'Ore-Materie'!X49)</f>
        <v>5AT</v>
      </c>
      <c r="X49" s="14" t="str">
        <f>IF('Ore-Materie'!Y49="","",'Ore-Materie'!Y49)</f>
        <v>1AL</v>
      </c>
      <c r="Y49" s="14" t="str">
        <f>IF('Ore-Materie'!Z49="","",'Ore-Materie'!Z49)</f>
        <v>1AL</v>
      </c>
      <c r="Z49" s="15" t="str">
        <f>IF('Ore-Materie'!AA49="","",'Ore-Materie'!AA49)</f>
        <v/>
      </c>
      <c r="AA49" s="13" t="str">
        <f>IF('Ore-Materie'!AC49="","",'Ore-Materie'!AC49)</f>
        <v>3BT</v>
      </c>
      <c r="AB49" s="14" t="str">
        <f>IF('Ore-Materie'!AD49="","",'Ore-Materie'!AD49)</f>
        <v>3BT</v>
      </c>
      <c r="AC49" s="14" t="str">
        <f>IF('Ore-Materie'!AE49="","",'Ore-Materie'!AE49)</f>
        <v/>
      </c>
      <c r="AD49" s="14" t="str">
        <f>IF('Ore-Materie'!AF49="","",'Ore-Materie'!AF49)</f>
        <v/>
      </c>
      <c r="AE49" s="14" t="str">
        <f>IF('Ore-Materie'!AG49="","",'Ore-Materie'!AG49)</f>
        <v>5AT</v>
      </c>
      <c r="AF49" s="15" t="str">
        <f>IF('Ore-Materie'!AH49="","",'Ore-Materie'!AH49)</f>
        <v>5AT</v>
      </c>
      <c r="AG49" s="13" t="str">
        <f>IF('Ore-Materie'!AI49="","",'Ore-Materie'!AI49)</f>
        <v/>
      </c>
      <c r="AH49" s="14" t="str">
        <f>IF('Ore-Materie'!AJ49="","",'Ore-Materie'!AJ49)</f>
        <v/>
      </c>
      <c r="AI49" s="14" t="str">
        <f>IF('Ore-Materie'!AK49="","",'Ore-Materie'!AK49)</f>
        <v/>
      </c>
      <c r="AJ49" s="14" t="str">
        <f>IF('Ore-Materie'!AL49="","",'Ore-Materie'!AL49)</f>
        <v/>
      </c>
      <c r="AK49" s="17" t="str">
        <f>IF('Ore-Materie'!AM49="","",'Ore-Materie'!AM49)</f>
        <v/>
      </c>
      <c r="AL49" s="8"/>
      <c r="AU49">
        <f t="shared" si="4"/>
        <v>18</v>
      </c>
      <c r="AV49" s="1" t="str">
        <f>IF(AU49='Ore-Materie'!AU49,"Ok","Err")</f>
        <v>Ok</v>
      </c>
    </row>
    <row r="50" spans="3:48" x14ac:dyDescent="0.25">
      <c r="C50" s="6">
        <f>'Ore-Materie'!C50</f>
        <v>45</v>
      </c>
      <c r="D50" s="2" t="str">
        <f>'Ore-Materie'!D50</f>
        <v>Martino Jole</v>
      </c>
      <c r="E50" s="13" t="str">
        <f>IF('Ore-Materie'!E50="","",'Ore-Materie'!E50)</f>
        <v/>
      </c>
      <c r="F50" s="14" t="str">
        <f>IF('Ore-Materie'!F50="","",'Ore-Materie'!F50)</f>
        <v/>
      </c>
      <c r="G50" s="14" t="str">
        <f>IF('Ore-Materie'!G50="","",'Ore-Materie'!G50)</f>
        <v/>
      </c>
      <c r="H50" s="14" t="str">
        <f>IF('Ore-Materie'!H50="","",'Ore-Materie'!H50)</f>
        <v/>
      </c>
      <c r="I50" s="14" t="str">
        <f>IF('Ore-Materie'!I50="","",'Ore-Materie'!I50)</f>
        <v/>
      </c>
      <c r="J50" s="15" t="str">
        <f>IF('Ore-Materie'!J50="","",'Ore-Materie'!J50)</f>
        <v/>
      </c>
      <c r="K50" s="13" t="str">
        <f>IF('Ore-Materie'!K50="","",'Ore-Materie'!K50)</f>
        <v/>
      </c>
      <c r="L50" s="14" t="str">
        <f>IF('Ore-Materie'!L50="","",'Ore-Materie'!L50)</f>
        <v/>
      </c>
      <c r="M50" s="14" t="str">
        <f>IF('Ore-Materie'!M50="","",'Ore-Materie'!M50)</f>
        <v/>
      </c>
      <c r="N50" s="14" t="str">
        <f>IF('Ore-Materie'!N50="","",'Ore-Materie'!N50)</f>
        <v/>
      </c>
      <c r="O50" s="15" t="str">
        <f>IF('Ore-Materie'!O50="","",'Ore-Materie'!O50)</f>
        <v/>
      </c>
      <c r="P50" s="13" t="str">
        <f>IF('Ore-Materie'!Q50="","",'Ore-Materie'!Q50)</f>
        <v/>
      </c>
      <c r="Q50" s="14" t="str">
        <f>IF('Ore-Materie'!R50="","",'Ore-Materie'!R50)</f>
        <v>2BG</v>
      </c>
      <c r="R50" s="14" t="str">
        <f>IF('Ore-Materie'!S50="","",'Ore-Materie'!S50)</f>
        <v/>
      </c>
      <c r="S50" s="14" t="str">
        <f>IF('Ore-Materie'!T50="","",'Ore-Materie'!T50)</f>
        <v>2AG</v>
      </c>
      <c r="T50" s="14" t="str">
        <f>IF('Ore-Materie'!U50="","",'Ore-Materie'!U50)</f>
        <v>1AG</v>
      </c>
      <c r="U50" s="15" t="str">
        <f>IF('Ore-Materie'!V50="","",'Ore-Materie'!V50)</f>
        <v>1BG</v>
      </c>
      <c r="V50" s="13" t="str">
        <f>IF('Ore-Materie'!W50="","",'Ore-Materie'!W50)</f>
        <v/>
      </c>
      <c r="W50" s="14" t="str">
        <f>IF('Ore-Materie'!X50="","",'Ore-Materie'!X50)</f>
        <v/>
      </c>
      <c r="X50" s="14" t="str">
        <f>IF('Ore-Materie'!Y50="","",'Ore-Materie'!Y50)</f>
        <v/>
      </c>
      <c r="Y50" s="14" t="str">
        <f>IF('Ore-Materie'!Z50="","",'Ore-Materie'!Z50)</f>
        <v/>
      </c>
      <c r="Z50" s="15" t="str">
        <f>IF('Ore-Materie'!AA50="","",'Ore-Materie'!AA50)</f>
        <v/>
      </c>
      <c r="AA50" s="13" t="str">
        <f>IF('Ore-Materie'!AC50="","",'Ore-Materie'!AC50)</f>
        <v/>
      </c>
      <c r="AB50" s="14" t="str">
        <f>IF('Ore-Materie'!AD50="","",'Ore-Materie'!AD50)</f>
        <v>2BG</v>
      </c>
      <c r="AC50" s="14" t="str">
        <f>IF('Ore-Materie'!AE50="","",'Ore-Materie'!AE50)</f>
        <v>1BG</v>
      </c>
      <c r="AD50" s="14" t="str">
        <f>IF('Ore-Materie'!AF50="","",'Ore-Materie'!AF50)</f>
        <v/>
      </c>
      <c r="AE50" s="14" t="str">
        <f>IF('Ore-Materie'!AG50="","",'Ore-Materie'!AG50)</f>
        <v>1AG</v>
      </c>
      <c r="AF50" s="15" t="str">
        <f>IF('Ore-Materie'!AH50="","",'Ore-Materie'!AH50)</f>
        <v>2AG</v>
      </c>
      <c r="AG50" s="13" t="str">
        <f>IF('Ore-Materie'!AI50="","",'Ore-Materie'!AI50)</f>
        <v/>
      </c>
      <c r="AH50" s="14" t="str">
        <f>IF('Ore-Materie'!AJ50="","",'Ore-Materie'!AJ50)</f>
        <v/>
      </c>
      <c r="AI50" s="14" t="str">
        <f>IF('Ore-Materie'!AK50="","",'Ore-Materie'!AK50)</f>
        <v/>
      </c>
      <c r="AJ50" s="14" t="str">
        <f>IF('Ore-Materie'!AL50="","",'Ore-Materie'!AL50)</f>
        <v/>
      </c>
      <c r="AK50" s="17" t="str">
        <f>IF('Ore-Materie'!AM50="","",'Ore-Materie'!AM50)</f>
        <v/>
      </c>
      <c r="AL50" s="8"/>
      <c r="AU50">
        <f t="shared" si="4"/>
        <v>8</v>
      </c>
      <c r="AV50" s="1" t="str">
        <f>IF(AU50='Ore-Materie'!AU50,"Ok","Err")</f>
        <v>Ok</v>
      </c>
    </row>
    <row r="51" spans="3:48" x14ac:dyDescent="0.25">
      <c r="C51" s="6">
        <f>'Ore-Materie'!C51</f>
        <v>46</v>
      </c>
      <c r="D51" s="2" t="str">
        <f>'Ore-Materie'!D51</f>
        <v>Melileo Enza</v>
      </c>
      <c r="E51" s="13" t="str">
        <f>IF('Ore-Materie'!E51="","",'Ore-Materie'!E51)</f>
        <v/>
      </c>
      <c r="F51" s="14" t="str">
        <f>IF('Ore-Materie'!F51="","",'Ore-Materie'!F51)</f>
        <v/>
      </c>
      <c r="G51" s="14" t="str">
        <f>IF('Ore-Materie'!G51="","",'Ore-Materie'!G51)</f>
        <v>2AG</v>
      </c>
      <c r="H51" s="14" t="str">
        <f>IF('Ore-Materie'!H51="","",'Ore-Materie'!H51)</f>
        <v>2DG</v>
      </c>
      <c r="I51" s="14" t="str">
        <f>IF('Ore-Materie'!I51="","",'Ore-Materie'!I51)</f>
        <v>2DG</v>
      </c>
      <c r="J51" s="15" t="str">
        <f>IF('Ore-Materie'!J51="","",'Ore-Materie'!J51)</f>
        <v>1BG</v>
      </c>
      <c r="K51" s="13" t="str">
        <f>IF('Ore-Materie'!K51="","",'Ore-Materie'!K51)</f>
        <v/>
      </c>
      <c r="L51" s="14" t="str">
        <f>IF('Ore-Materie'!L51="","",'Ore-Materie'!L51)</f>
        <v/>
      </c>
      <c r="M51" s="14" t="str">
        <f>IF('Ore-Materie'!M51="","",'Ore-Materie'!M51)</f>
        <v>1BG</v>
      </c>
      <c r="N51" s="14" t="str">
        <f>IF('Ore-Materie'!N51="","",'Ore-Materie'!N51)</f>
        <v>1DG</v>
      </c>
      <c r="O51" s="15" t="str">
        <f>IF('Ore-Materie'!O51="","",'Ore-Materie'!O51)</f>
        <v>1DG</v>
      </c>
      <c r="P51" s="13" t="str">
        <f>IF('Ore-Materie'!Q51="","",'Ore-Materie'!Q51)</f>
        <v/>
      </c>
      <c r="Q51" s="14" t="str">
        <f>IF('Ore-Materie'!R51="","",'Ore-Materie'!R51)</f>
        <v/>
      </c>
      <c r="R51" s="14" t="str">
        <f>IF('Ore-Materie'!S51="","",'Ore-Materie'!S51)</f>
        <v/>
      </c>
      <c r="S51" s="14" t="str">
        <f>IF('Ore-Materie'!T51="","",'Ore-Materie'!T51)</f>
        <v>2DG</v>
      </c>
      <c r="T51" s="14" t="str">
        <f>IF('Ore-Materie'!U51="","",'Ore-Materie'!U51)</f>
        <v>2DG</v>
      </c>
      <c r="U51" s="15" t="str">
        <f>IF('Ore-Materie'!V51="","",'Ore-Materie'!V51)</f>
        <v>1DG</v>
      </c>
      <c r="V51" s="13" t="str">
        <f>IF('Ore-Materie'!W51="","",'Ore-Materie'!W51)</f>
        <v/>
      </c>
      <c r="W51" s="14" t="str">
        <f>IF('Ore-Materie'!X51="","",'Ore-Materie'!X51)</f>
        <v/>
      </c>
      <c r="X51" s="14" t="str">
        <f>IF('Ore-Materie'!Y51="","",'Ore-Materie'!Y51)</f>
        <v/>
      </c>
      <c r="Y51" s="14" t="str">
        <f>IF('Ore-Materie'!Z51="","",'Ore-Materie'!Z51)</f>
        <v/>
      </c>
      <c r="Z51" s="15" t="str">
        <f>IF('Ore-Materie'!AA51="","",'Ore-Materie'!AA51)</f>
        <v/>
      </c>
      <c r="AA51" s="13" t="str">
        <f>IF('Ore-Materie'!AC51="","",'Ore-Materie'!AC51)</f>
        <v/>
      </c>
      <c r="AB51" s="14" t="str">
        <f>IF('Ore-Materie'!AD51="","",'Ore-Materie'!AD51)</f>
        <v>2AG</v>
      </c>
      <c r="AC51" s="14" t="str">
        <f>IF('Ore-Materie'!AE51="","",'Ore-Materie'!AE51)</f>
        <v>2AG</v>
      </c>
      <c r="AD51" s="14" t="str">
        <f>IF('Ore-Materie'!AF51="","",'Ore-Materie'!AF51)</f>
        <v>1DG</v>
      </c>
      <c r="AE51" s="14" t="str">
        <f>IF('Ore-Materie'!AG51="","",'Ore-Materie'!AG51)</f>
        <v/>
      </c>
      <c r="AF51" s="15" t="str">
        <f>IF('Ore-Materie'!AH51="","",'Ore-Materie'!AH51)</f>
        <v>2DG</v>
      </c>
      <c r="AG51" s="13" t="str">
        <f>IF('Ore-Materie'!AI51="","",'Ore-Materie'!AI51)</f>
        <v>1BG</v>
      </c>
      <c r="AH51" s="14" t="str">
        <f>IF('Ore-Materie'!AJ51="","",'Ore-Materie'!AJ51)</f>
        <v>1BG</v>
      </c>
      <c r="AI51" s="14" t="str">
        <f>IF('Ore-Materie'!AK51="","",'Ore-Materie'!AK51)</f>
        <v/>
      </c>
      <c r="AJ51" s="14" t="str">
        <f>IF('Ore-Materie'!AL51="","",'Ore-Materie'!AL51)</f>
        <v>2AG</v>
      </c>
      <c r="AK51" s="17" t="str">
        <f>IF('Ore-Materie'!AM51="","",'Ore-Materie'!AM51)</f>
        <v>2DG</v>
      </c>
      <c r="AL51" s="8"/>
      <c r="AU51">
        <f t="shared" si="4"/>
        <v>18</v>
      </c>
      <c r="AV51" s="1" t="str">
        <f>IF(AU51='Ore-Materie'!AU51,"Ok","Err")</f>
        <v>Ok</v>
      </c>
    </row>
    <row r="52" spans="3:48" x14ac:dyDescent="0.25">
      <c r="C52" s="6">
        <f>'Ore-Materie'!C52</f>
        <v>47</v>
      </c>
      <c r="D52" s="2" t="str">
        <f>'Ore-Materie'!D52</f>
        <v>Mozzanega Annamaria</v>
      </c>
      <c r="E52" s="13" t="str">
        <f>IF('Ore-Materie'!E52="","",'Ore-Materie'!E52)</f>
        <v>2AG</v>
      </c>
      <c r="F52" s="14" t="str">
        <f>IF('Ore-Materie'!F52="","",'Ore-Materie'!F52)</f>
        <v>5AG</v>
      </c>
      <c r="G52" s="14" t="str">
        <f>IF('Ore-Materie'!G52="","",'Ore-Materie'!G52)</f>
        <v>4BG</v>
      </c>
      <c r="H52" s="14" t="str">
        <f>IF('Ore-Materie'!H52="","",'Ore-Materie'!H52)</f>
        <v/>
      </c>
      <c r="I52" s="14" t="str">
        <f>IF('Ore-Materie'!I52="","",'Ore-Materie'!I52)</f>
        <v/>
      </c>
      <c r="J52" s="15" t="str">
        <f>IF('Ore-Materie'!J52="","",'Ore-Materie'!J52)</f>
        <v/>
      </c>
      <c r="K52" s="13" t="str">
        <f>IF('Ore-Materie'!K52="","",'Ore-Materie'!K52)</f>
        <v>3AG</v>
      </c>
      <c r="L52" s="14" t="str">
        <f>IF('Ore-Materie'!L52="","",'Ore-Materie'!L52)</f>
        <v/>
      </c>
      <c r="M52" s="14" t="str">
        <f>IF('Ore-Materie'!M52="","",'Ore-Materie'!M52)</f>
        <v>4AG</v>
      </c>
      <c r="N52" s="14" t="str">
        <f>IF('Ore-Materie'!N52="","",'Ore-Materie'!N52)</f>
        <v>1AG</v>
      </c>
      <c r="O52" s="15" t="str">
        <f>IF('Ore-Materie'!O52="","",'Ore-Materie'!O52)</f>
        <v/>
      </c>
      <c r="P52" s="13" t="str">
        <f>IF('Ore-Materie'!Q52="","",'Ore-Materie'!Q52)</f>
        <v/>
      </c>
      <c r="Q52" s="14" t="str">
        <f>IF('Ore-Materie'!R52="","",'Ore-Materie'!R52)</f>
        <v/>
      </c>
      <c r="R52" s="14" t="str">
        <f>IF('Ore-Materie'!S52="","",'Ore-Materie'!S52)</f>
        <v>2AG</v>
      </c>
      <c r="S52" s="14" t="str">
        <f>IF('Ore-Materie'!T52="","",'Ore-Materie'!T52)</f>
        <v>3AG</v>
      </c>
      <c r="T52" s="14" t="str">
        <f>IF('Ore-Materie'!U52="","",'Ore-Materie'!U52)</f>
        <v>5AG</v>
      </c>
      <c r="U52" s="15" t="str">
        <f>IF('Ore-Materie'!V52="","",'Ore-Materie'!V52)</f>
        <v>1AG</v>
      </c>
      <c r="V52" s="13" t="str">
        <f>IF('Ore-Materie'!W52="","",'Ore-Materie'!W52)</f>
        <v>4BG</v>
      </c>
      <c r="W52" s="14" t="str">
        <f>IF('Ore-Materie'!X52="","",'Ore-Materie'!X52)</f>
        <v>2AG</v>
      </c>
      <c r="X52" s="14" t="str">
        <f>IF('Ore-Materie'!Y52="","",'Ore-Materie'!Y52)</f>
        <v>4AG</v>
      </c>
      <c r="Y52" s="14" t="str">
        <f>IF('Ore-Materie'!Z52="","",'Ore-Materie'!Z52)</f>
        <v>1AG</v>
      </c>
      <c r="Z52" s="15" t="str">
        <f>IF('Ore-Materie'!AA52="","",'Ore-Materie'!AA52)</f>
        <v/>
      </c>
      <c r="AA52" s="13" t="str">
        <f>IF('Ore-Materie'!AC52="","",'Ore-Materie'!AC52)</f>
        <v>5AG</v>
      </c>
      <c r="AB52" s="14" t="str">
        <f>IF('Ore-Materie'!AD52="","",'Ore-Materie'!AD52)</f>
        <v>4BG</v>
      </c>
      <c r="AC52" s="14" t="str">
        <f>IF('Ore-Materie'!AE52="","",'Ore-Materie'!AE52)</f>
        <v>4AG</v>
      </c>
      <c r="AD52" s="14" t="str">
        <f>IF('Ore-Materie'!AF52="","",'Ore-Materie'!AF52)</f>
        <v>3AG</v>
      </c>
      <c r="AE52" s="14" t="str">
        <f>IF('Ore-Materie'!AG52="","",'Ore-Materie'!AG52)</f>
        <v/>
      </c>
      <c r="AF52" s="15" t="str">
        <f>IF('Ore-Materie'!AH52="","",'Ore-Materie'!AH52)</f>
        <v/>
      </c>
      <c r="AG52" s="13" t="str">
        <f>IF('Ore-Materie'!AI52="","",'Ore-Materie'!AI52)</f>
        <v/>
      </c>
      <c r="AH52" s="14" t="str">
        <f>IF('Ore-Materie'!AJ52="","",'Ore-Materie'!AJ52)</f>
        <v/>
      </c>
      <c r="AI52" s="14" t="str">
        <f>IF('Ore-Materie'!AK52="","",'Ore-Materie'!AK52)</f>
        <v/>
      </c>
      <c r="AJ52" s="14" t="str">
        <f>IF('Ore-Materie'!AL52="","",'Ore-Materie'!AL52)</f>
        <v/>
      </c>
      <c r="AK52" s="17" t="str">
        <f>IF('Ore-Materie'!AM52="","",'Ore-Materie'!AM52)</f>
        <v/>
      </c>
      <c r="AL52" s="8"/>
      <c r="AU52">
        <f t="shared" si="4"/>
        <v>18</v>
      </c>
      <c r="AV52" s="1" t="str">
        <f>IF(AU52='Ore-Materie'!AU52,"Ok","Err")</f>
        <v>Ok</v>
      </c>
    </row>
    <row r="53" spans="3:48" x14ac:dyDescent="0.25">
      <c r="C53" s="6">
        <f>'Ore-Materie'!C53</f>
        <v>48</v>
      </c>
      <c r="D53" s="2" t="str">
        <f>'Ore-Materie'!D53</f>
        <v>Musacchio Isabella</v>
      </c>
      <c r="E53" s="13" t="str">
        <f>IF('Ore-Materie'!E53="","",'Ore-Materie'!E53)</f>
        <v/>
      </c>
      <c r="F53" s="14" t="str">
        <f>IF('Ore-Materie'!F53="","",'Ore-Materie'!F53)</f>
        <v/>
      </c>
      <c r="G53" s="14" t="str">
        <f>IF('Ore-Materie'!G53="","",'Ore-Materie'!G53)</f>
        <v/>
      </c>
      <c r="H53" s="14" t="str">
        <f>IF('Ore-Materie'!H53="","",'Ore-Materie'!H53)</f>
        <v/>
      </c>
      <c r="I53" s="14" t="str">
        <f>IF('Ore-Materie'!I53="","",'Ore-Materie'!I53)</f>
        <v/>
      </c>
      <c r="J53" s="15" t="str">
        <f>IF('Ore-Materie'!J53="","",'Ore-Materie'!J53)</f>
        <v/>
      </c>
      <c r="K53" s="13" t="str">
        <f>IF('Ore-Materie'!K53="","",'Ore-Materie'!K53)</f>
        <v>5AG</v>
      </c>
      <c r="L53" s="14" t="str">
        <f>IF('Ore-Materie'!L53="","",'Ore-Materie'!L53)</f>
        <v>4DG</v>
      </c>
      <c r="M53" s="14" t="str">
        <f>IF('Ore-Materie'!M53="","",'Ore-Materie'!M53)</f>
        <v>5BG</v>
      </c>
      <c r="N53" s="14" t="str">
        <f>IF('Ore-Materie'!N53="","",'Ore-Materie'!N53)</f>
        <v>5DG</v>
      </c>
      <c r="O53" s="15" t="str">
        <f>IF('Ore-Materie'!O53="","",'Ore-Materie'!O53)</f>
        <v>4CG</v>
      </c>
      <c r="P53" s="13" t="str">
        <f>IF('Ore-Materie'!Q53="","",'Ore-Materie'!Q53)</f>
        <v/>
      </c>
      <c r="Q53" s="14" t="str">
        <f>IF('Ore-Materie'!R53="","",'Ore-Materie'!R53)</f>
        <v/>
      </c>
      <c r="R53" s="14" t="str">
        <f>IF('Ore-Materie'!S53="","",'Ore-Materie'!S53)</f>
        <v/>
      </c>
      <c r="S53" s="14" t="str">
        <f>IF('Ore-Materie'!T53="","",'Ore-Materie'!T53)</f>
        <v/>
      </c>
      <c r="T53" s="14" t="str">
        <f>IF('Ore-Materie'!U53="","",'Ore-Materie'!U53)</f>
        <v/>
      </c>
      <c r="U53" s="15" t="str">
        <f>IF('Ore-Materie'!V53="","",'Ore-Materie'!V53)</f>
        <v/>
      </c>
      <c r="V53" s="13" t="str">
        <f>IF('Ore-Materie'!W53="","",'Ore-Materie'!W53)</f>
        <v/>
      </c>
      <c r="W53" s="14" t="str">
        <f>IF('Ore-Materie'!X53="","",'Ore-Materie'!X53)</f>
        <v/>
      </c>
      <c r="X53" s="14" t="str">
        <f>IF('Ore-Materie'!Y53="","",'Ore-Materie'!Y53)</f>
        <v/>
      </c>
      <c r="Y53" s="14" t="str">
        <f>IF('Ore-Materie'!Z53="","",'Ore-Materie'!Z53)</f>
        <v/>
      </c>
      <c r="Z53" s="15" t="str">
        <f>IF('Ore-Materie'!AA53="","",'Ore-Materie'!AA53)</f>
        <v/>
      </c>
      <c r="AA53" s="13" t="str">
        <f>IF('Ore-Materie'!AC53="","",'Ore-Materie'!AC53)</f>
        <v>3DG</v>
      </c>
      <c r="AB53" s="14" t="str">
        <f>IF('Ore-Materie'!AD53="","",'Ore-Materie'!AD53)</f>
        <v/>
      </c>
      <c r="AC53" s="14" t="str">
        <f>IF('Ore-Materie'!AE53="","",'Ore-Materie'!AE53)</f>
        <v>3AG</v>
      </c>
      <c r="AD53" s="14" t="str">
        <f>IF('Ore-Materie'!AF53="","",'Ore-Materie'!AF53)</f>
        <v>3BG</v>
      </c>
      <c r="AE53" s="14" t="str">
        <f>IF('Ore-Materie'!AG53="","",'Ore-Materie'!AG53)</f>
        <v>4BG</v>
      </c>
      <c r="AF53" s="15" t="str">
        <f>IF('Ore-Materie'!AH53="","",'Ore-Materie'!AH53)</f>
        <v>4AG</v>
      </c>
      <c r="AG53" s="13" t="str">
        <f>IF('Ore-Materie'!AI53="","",'Ore-Materie'!AI53)</f>
        <v/>
      </c>
      <c r="AH53" s="14" t="str">
        <f>IF('Ore-Materie'!AJ53="","",'Ore-Materie'!AJ53)</f>
        <v/>
      </c>
      <c r="AI53" s="14" t="str">
        <f>IF('Ore-Materie'!AK53="","",'Ore-Materie'!AK53)</f>
        <v/>
      </c>
      <c r="AJ53" s="14" t="str">
        <f>IF('Ore-Materie'!AL53="","",'Ore-Materie'!AL53)</f>
        <v/>
      </c>
      <c r="AK53" s="17" t="str">
        <f>IF('Ore-Materie'!AM53="","",'Ore-Materie'!AM53)</f>
        <v/>
      </c>
      <c r="AL53" s="8"/>
      <c r="AU53">
        <f t="shared" si="4"/>
        <v>10</v>
      </c>
      <c r="AV53" s="1" t="str">
        <f>IF(AU53='Ore-Materie'!AU53,"Ok","Err")</f>
        <v>Ok</v>
      </c>
    </row>
    <row r="54" spans="3:48" x14ac:dyDescent="0.25">
      <c r="C54" s="6">
        <f>'Ore-Materie'!C54</f>
        <v>49</v>
      </c>
      <c r="D54" s="2" t="str">
        <f>'Ore-Materie'!D54</f>
        <v>Negretti Gianluca</v>
      </c>
      <c r="E54" s="13" t="str">
        <f>IF('Ore-Materie'!E54="","",'Ore-Materie'!E54)</f>
        <v/>
      </c>
      <c r="F54" s="14" t="str">
        <f>IF('Ore-Materie'!F54="","",'Ore-Materie'!F54)</f>
        <v/>
      </c>
      <c r="G54" s="14" t="str">
        <f>IF('Ore-Materie'!G54="","",'Ore-Materie'!G54)</f>
        <v/>
      </c>
      <c r="H54" s="14" t="str">
        <f>IF('Ore-Materie'!H54="","",'Ore-Materie'!H54)</f>
        <v/>
      </c>
      <c r="I54" s="14" t="str">
        <f>IF('Ore-Materie'!I54="","",'Ore-Materie'!I54)</f>
        <v/>
      </c>
      <c r="J54" s="15" t="str">
        <f>IF('Ore-Materie'!J54="","",'Ore-Materie'!J54)</f>
        <v/>
      </c>
      <c r="K54" s="13" t="str">
        <f>IF('Ore-Materie'!K54="","",'Ore-Materie'!K54)</f>
        <v>4DG</v>
      </c>
      <c r="L54" s="14" t="str">
        <f>IF('Ore-Materie'!L54="","",'Ore-Materie'!L54)</f>
        <v>3DG</v>
      </c>
      <c r="M54" s="14" t="str">
        <f>IF('Ore-Materie'!M54="","",'Ore-Materie'!M54)</f>
        <v/>
      </c>
      <c r="N54" s="14" t="str">
        <f>IF('Ore-Materie'!N54="","",'Ore-Materie'!N54)</f>
        <v/>
      </c>
      <c r="O54" s="15" t="str">
        <f>IF('Ore-Materie'!O54="","",'Ore-Materie'!O54)</f>
        <v/>
      </c>
      <c r="P54" s="13" t="str">
        <f>IF('Ore-Materie'!Q54="","",'Ore-Materie'!Q54)</f>
        <v/>
      </c>
      <c r="Q54" s="14" t="str">
        <f>IF('Ore-Materie'!R54="","",'Ore-Materie'!R54)</f>
        <v/>
      </c>
      <c r="R54" s="14" t="str">
        <f>IF('Ore-Materie'!S54="","",'Ore-Materie'!S54)</f>
        <v/>
      </c>
      <c r="S54" s="14" t="str">
        <f>IF('Ore-Materie'!T54="","",'Ore-Materie'!T54)</f>
        <v/>
      </c>
      <c r="T54" s="14" t="str">
        <f>IF('Ore-Materie'!U54="","",'Ore-Materie'!U54)</f>
        <v/>
      </c>
      <c r="U54" s="15" t="str">
        <f>IF('Ore-Materie'!V54="","",'Ore-Materie'!V54)</f>
        <v/>
      </c>
      <c r="V54" s="13" t="str">
        <f>IF('Ore-Materie'!W54="","",'Ore-Materie'!W54)</f>
        <v/>
      </c>
      <c r="W54" s="14" t="str">
        <f>IF('Ore-Materie'!X54="","",'Ore-Materie'!X54)</f>
        <v/>
      </c>
      <c r="X54" s="14" t="str">
        <f>IF('Ore-Materie'!Y54="","",'Ore-Materie'!Y54)</f>
        <v/>
      </c>
      <c r="Y54" s="14" t="str">
        <f>IF('Ore-Materie'!Z54="","",'Ore-Materie'!Z54)</f>
        <v/>
      </c>
      <c r="Z54" s="15" t="str">
        <f>IF('Ore-Materie'!AA54="","",'Ore-Materie'!AA54)</f>
        <v/>
      </c>
      <c r="AA54" s="13" t="str">
        <f>IF('Ore-Materie'!AC54="","",'Ore-Materie'!AC54)</f>
        <v/>
      </c>
      <c r="AB54" s="14" t="str">
        <f>IF('Ore-Materie'!AD54="","",'Ore-Materie'!AD54)</f>
        <v/>
      </c>
      <c r="AC54" s="14" t="str">
        <f>IF('Ore-Materie'!AE54="","",'Ore-Materie'!AE54)</f>
        <v/>
      </c>
      <c r="AD54" s="14" t="str">
        <f>IF('Ore-Materie'!AF54="","",'Ore-Materie'!AF54)</f>
        <v/>
      </c>
      <c r="AE54" s="14" t="str">
        <f>IF('Ore-Materie'!AG54="","",'Ore-Materie'!AG54)</f>
        <v/>
      </c>
      <c r="AF54" s="15" t="str">
        <f>IF('Ore-Materie'!AH54="","",'Ore-Materie'!AH54)</f>
        <v/>
      </c>
      <c r="AG54" s="13" t="str">
        <f>IF('Ore-Materie'!AI54="","",'Ore-Materie'!AI54)</f>
        <v/>
      </c>
      <c r="AH54" s="14" t="str">
        <f>IF('Ore-Materie'!AJ54="","",'Ore-Materie'!AJ54)</f>
        <v/>
      </c>
      <c r="AI54" s="14" t="str">
        <f>IF('Ore-Materie'!AK54="","",'Ore-Materie'!AK54)</f>
        <v/>
      </c>
      <c r="AJ54" s="14" t="str">
        <f>IF('Ore-Materie'!AL54="","",'Ore-Materie'!AL54)</f>
        <v/>
      </c>
      <c r="AK54" s="17" t="str">
        <f>IF('Ore-Materie'!AM54="","",'Ore-Materie'!AM54)</f>
        <v/>
      </c>
      <c r="AL54" s="8"/>
      <c r="AU54">
        <f t="shared" ref="AU54:AU82" si="5">$AV$2-COUNTIF(C54:AK54,"")</f>
        <v>2</v>
      </c>
      <c r="AV54" s="1" t="str">
        <f>IF(AU54='Ore-Materie'!AU54,"Ok","Err")</f>
        <v>Ok</v>
      </c>
    </row>
    <row r="55" spans="3:48" x14ac:dyDescent="0.25">
      <c r="C55" s="6">
        <f>'Ore-Materie'!C55</f>
        <v>50</v>
      </c>
      <c r="D55" s="2" t="str">
        <f>'Ore-Materie'!D55</f>
        <v>Nicoli Federica</v>
      </c>
      <c r="E55" s="13" t="str">
        <f>IF('Ore-Materie'!E55="","",'Ore-Materie'!E55)</f>
        <v/>
      </c>
      <c r="F55" s="14" t="str">
        <f>IF('Ore-Materie'!F55="","",'Ore-Materie'!F55)</f>
        <v/>
      </c>
      <c r="G55" s="14" t="str">
        <f>IF('Ore-Materie'!G55="","",'Ore-Materie'!G55)</f>
        <v/>
      </c>
      <c r="H55" s="14" t="str">
        <f>IF('Ore-Materie'!H55="","",'Ore-Materie'!H55)</f>
        <v/>
      </c>
      <c r="I55" s="14" t="str">
        <f>IF('Ore-Materie'!I55="","",'Ore-Materie'!I55)</f>
        <v/>
      </c>
      <c r="J55" s="15" t="str">
        <f>IF('Ore-Materie'!J55="","",'Ore-Materie'!J55)</f>
        <v/>
      </c>
      <c r="K55" s="13" t="str">
        <f>IF('Ore-Materie'!K55="","",'Ore-Materie'!K55)</f>
        <v/>
      </c>
      <c r="L55" s="14" t="str">
        <f>IF('Ore-Materie'!L55="","",'Ore-Materie'!L55)</f>
        <v/>
      </c>
      <c r="M55" s="14" t="str">
        <f>IF('Ore-Materie'!M55="","",'Ore-Materie'!M55)</f>
        <v/>
      </c>
      <c r="N55" s="14" t="str">
        <f>IF('Ore-Materie'!N55="","",'Ore-Materie'!N55)</f>
        <v/>
      </c>
      <c r="O55" s="15" t="str">
        <f>IF('Ore-Materie'!O55="","",'Ore-Materie'!O55)</f>
        <v/>
      </c>
      <c r="P55" s="13" t="str">
        <f>IF('Ore-Materie'!Q55="","",'Ore-Materie'!Q55)</f>
        <v/>
      </c>
      <c r="Q55" s="14" t="str">
        <f>IF('Ore-Materie'!R55="","",'Ore-Materie'!R55)</f>
        <v/>
      </c>
      <c r="R55" s="14" t="str">
        <f>IF('Ore-Materie'!S55="","",'Ore-Materie'!S55)</f>
        <v/>
      </c>
      <c r="S55" s="14" t="str">
        <f>IF('Ore-Materie'!T55="","",'Ore-Materie'!T55)</f>
        <v/>
      </c>
      <c r="T55" s="14" t="str">
        <f>IF('Ore-Materie'!U55="","",'Ore-Materie'!U55)</f>
        <v/>
      </c>
      <c r="U55" s="15" t="str">
        <f>IF('Ore-Materie'!V55="","",'Ore-Materie'!V55)</f>
        <v/>
      </c>
      <c r="V55" s="13" t="str">
        <f>IF('Ore-Materie'!W55="","",'Ore-Materie'!W55)</f>
        <v/>
      </c>
      <c r="W55" s="14" t="str">
        <f>IF('Ore-Materie'!X55="","",'Ore-Materie'!X55)</f>
        <v/>
      </c>
      <c r="X55" s="14" t="str">
        <f>IF('Ore-Materie'!Y55="","",'Ore-Materie'!Y55)</f>
        <v/>
      </c>
      <c r="Y55" s="14" t="str">
        <f>IF('Ore-Materie'!Z55="","",'Ore-Materie'!Z55)</f>
        <v/>
      </c>
      <c r="Z55" s="15" t="str">
        <f>IF('Ore-Materie'!AA55="","",'Ore-Materie'!AA55)</f>
        <v/>
      </c>
      <c r="AA55" s="13" t="str">
        <f>IF('Ore-Materie'!AC55="","",'Ore-Materie'!AC55)</f>
        <v/>
      </c>
      <c r="AB55" s="14" t="str">
        <f>IF('Ore-Materie'!AD55="","",'Ore-Materie'!AD55)</f>
        <v/>
      </c>
      <c r="AC55" s="14" t="str">
        <f>IF('Ore-Materie'!AE55="","",'Ore-Materie'!AE55)</f>
        <v/>
      </c>
      <c r="AD55" s="14" t="str">
        <f>IF('Ore-Materie'!AF55="","",'Ore-Materie'!AF55)</f>
        <v>1BT</v>
      </c>
      <c r="AE55" s="14" t="str">
        <f>IF('Ore-Materie'!AG55="","",'Ore-Materie'!AG55)</f>
        <v>4BT</v>
      </c>
      <c r="AF55" s="15" t="str">
        <f>IF('Ore-Materie'!AH55="","",'Ore-Materie'!AH55)</f>
        <v>5BT</v>
      </c>
      <c r="AG55" s="13" t="str">
        <f>IF('Ore-Materie'!AI55="","",'Ore-Materie'!AI55)</f>
        <v/>
      </c>
      <c r="AH55" s="14" t="str">
        <f>IF('Ore-Materie'!AJ55="","",'Ore-Materie'!AJ55)</f>
        <v/>
      </c>
      <c r="AI55" s="14" t="str">
        <f>IF('Ore-Materie'!AK55="","",'Ore-Materie'!AK55)</f>
        <v/>
      </c>
      <c r="AJ55" s="14" t="str">
        <f>IF('Ore-Materie'!AL55="","",'Ore-Materie'!AL55)</f>
        <v/>
      </c>
      <c r="AK55" s="17" t="str">
        <f>IF('Ore-Materie'!AM55="","",'Ore-Materie'!AM55)</f>
        <v/>
      </c>
      <c r="AL55" s="8"/>
      <c r="AU55">
        <f t="shared" si="5"/>
        <v>3</v>
      </c>
      <c r="AV55" s="1" t="str">
        <f>IF(AU55='Ore-Materie'!AU55,"Ok","Err")</f>
        <v>Ok</v>
      </c>
    </row>
    <row r="56" spans="3:48" x14ac:dyDescent="0.25">
      <c r="C56" s="6">
        <f>'Ore-Materie'!C56</f>
        <v>51</v>
      </c>
      <c r="D56" s="2" t="str">
        <f>'Ore-Materie'!D56</f>
        <v>Nonfarmale Federica</v>
      </c>
      <c r="E56" s="13" t="str">
        <f>IF('Ore-Materie'!E56="","",'Ore-Materie'!E56)</f>
        <v/>
      </c>
      <c r="F56" s="14" t="str">
        <f>IF('Ore-Materie'!F56="","",'Ore-Materie'!F56)</f>
        <v/>
      </c>
      <c r="G56" s="14" t="str">
        <f>IF('Ore-Materie'!G56="","",'Ore-Materie'!G56)</f>
        <v/>
      </c>
      <c r="H56" s="14" t="str">
        <f>IF('Ore-Materie'!H56="","",'Ore-Materie'!H56)</f>
        <v/>
      </c>
      <c r="I56" s="14" t="str">
        <f>IF('Ore-Materie'!I56="","",'Ore-Materie'!I56)</f>
        <v/>
      </c>
      <c r="J56" s="15" t="str">
        <f>IF('Ore-Materie'!J56="","",'Ore-Materie'!J56)</f>
        <v/>
      </c>
      <c r="K56" s="13" t="str">
        <f>IF('Ore-Materie'!K56="","",'Ore-Materie'!K56)</f>
        <v/>
      </c>
      <c r="L56" s="14" t="str">
        <f>IF('Ore-Materie'!L56="","",'Ore-Materie'!L56)</f>
        <v/>
      </c>
      <c r="M56" s="14" t="str">
        <f>IF('Ore-Materie'!M56="","",'Ore-Materie'!M56)</f>
        <v/>
      </c>
      <c r="N56" s="14" t="str">
        <f>IF('Ore-Materie'!N56="","",'Ore-Materie'!N56)</f>
        <v/>
      </c>
      <c r="O56" s="15" t="str">
        <f>IF('Ore-Materie'!O56="","",'Ore-Materie'!O56)</f>
        <v/>
      </c>
      <c r="P56" s="13" t="str">
        <f>IF('Ore-Materie'!Q56="","",'Ore-Materie'!Q56)</f>
        <v/>
      </c>
      <c r="Q56" s="14" t="str">
        <f>IF('Ore-Materie'!R56="","",'Ore-Materie'!R56)</f>
        <v/>
      </c>
      <c r="R56" s="14" t="str">
        <f>IF('Ore-Materie'!S56="","",'Ore-Materie'!S56)</f>
        <v/>
      </c>
      <c r="S56" s="14" t="str">
        <f>IF('Ore-Materie'!T56="","",'Ore-Materie'!T56)</f>
        <v/>
      </c>
      <c r="T56" s="14" t="str">
        <f>IF('Ore-Materie'!U56="","",'Ore-Materie'!U56)</f>
        <v/>
      </c>
      <c r="U56" s="15" t="str">
        <f>IF('Ore-Materie'!V56="","",'Ore-Materie'!V56)</f>
        <v/>
      </c>
      <c r="V56" s="13" t="str">
        <f>IF('Ore-Materie'!W56="","",'Ore-Materie'!W56)</f>
        <v/>
      </c>
      <c r="W56" s="14" t="str">
        <f>IF('Ore-Materie'!X56="","",'Ore-Materie'!X56)</f>
        <v/>
      </c>
      <c r="X56" s="14" t="str">
        <f>IF('Ore-Materie'!Y56="","",'Ore-Materie'!Y56)</f>
        <v/>
      </c>
      <c r="Y56" s="14" t="str">
        <f>IF('Ore-Materie'!Z56="","",'Ore-Materie'!Z56)</f>
        <v/>
      </c>
      <c r="Z56" s="15" t="str">
        <f>IF('Ore-Materie'!AA56="","",'Ore-Materie'!AA56)</f>
        <v/>
      </c>
      <c r="AA56" s="13" t="str">
        <f>IF('Ore-Materie'!AC56="","",'Ore-Materie'!AC56)</f>
        <v>5CG</v>
      </c>
      <c r="AB56" s="14" t="str">
        <f>IF('Ore-Materie'!AD56="","",'Ore-Materie'!AD56)</f>
        <v/>
      </c>
      <c r="AC56" s="14" t="str">
        <f>IF('Ore-Materie'!AE56="","",'Ore-Materie'!AE56)</f>
        <v>3CG</v>
      </c>
      <c r="AD56" s="14" t="str">
        <f>IF('Ore-Materie'!AF56="","",'Ore-Materie'!AF56)</f>
        <v/>
      </c>
      <c r="AE56" s="14" t="str">
        <f>IF('Ore-Materie'!AG56="","",'Ore-Materie'!AG56)</f>
        <v/>
      </c>
      <c r="AF56" s="15" t="str">
        <f>IF('Ore-Materie'!AH56="","",'Ore-Materie'!AH56)</f>
        <v/>
      </c>
      <c r="AG56" s="13" t="str">
        <f>IF('Ore-Materie'!AI56="","",'Ore-Materie'!AI56)</f>
        <v/>
      </c>
      <c r="AH56" s="14" t="str">
        <f>IF('Ore-Materie'!AJ56="","",'Ore-Materie'!AJ56)</f>
        <v/>
      </c>
      <c r="AI56" s="14" t="str">
        <f>IF('Ore-Materie'!AK56="","",'Ore-Materie'!AK56)</f>
        <v/>
      </c>
      <c r="AJ56" s="14" t="str">
        <f>IF('Ore-Materie'!AL56="","",'Ore-Materie'!AL56)</f>
        <v/>
      </c>
      <c r="AK56" s="17" t="str">
        <f>IF('Ore-Materie'!AM56="","",'Ore-Materie'!AM56)</f>
        <v/>
      </c>
      <c r="AL56" s="8"/>
      <c r="AU56">
        <f t="shared" si="5"/>
        <v>2</v>
      </c>
      <c r="AV56" s="1" t="str">
        <f>IF(AU56='Ore-Materie'!AU56,"Ok","Err")</f>
        <v>Ok</v>
      </c>
    </row>
    <row r="57" spans="3:48" x14ac:dyDescent="0.25">
      <c r="C57" s="6">
        <f>'Ore-Materie'!C57</f>
        <v>52</v>
      </c>
      <c r="D57" s="2" t="str">
        <f>'Ore-Materie'!D57</f>
        <v>Pavesi Paolo</v>
      </c>
      <c r="E57" s="13" t="str">
        <f>IF('Ore-Materie'!E57="","",'Ore-Materie'!E57)</f>
        <v/>
      </c>
      <c r="F57" s="14" t="str">
        <f>IF('Ore-Materie'!F57="","",'Ore-Materie'!F57)</f>
        <v/>
      </c>
      <c r="G57" s="14" t="str">
        <f>IF('Ore-Materie'!G57="","",'Ore-Materie'!G57)</f>
        <v/>
      </c>
      <c r="H57" s="14" t="str">
        <f>IF('Ore-Materie'!H57="","",'Ore-Materie'!H57)</f>
        <v/>
      </c>
      <c r="I57" s="14" t="str">
        <f>IF('Ore-Materie'!I57="","",'Ore-Materie'!I57)</f>
        <v/>
      </c>
      <c r="J57" s="15" t="str">
        <f>IF('Ore-Materie'!J57="","",'Ore-Materie'!J57)</f>
        <v/>
      </c>
      <c r="K57" s="13" t="str">
        <f>IF('Ore-Materie'!K57="","",'Ore-Materie'!K57)</f>
        <v/>
      </c>
      <c r="L57" s="14" t="str">
        <f>IF('Ore-Materie'!L57="","",'Ore-Materie'!L57)</f>
        <v/>
      </c>
      <c r="M57" s="14" t="str">
        <f>IF('Ore-Materie'!M57="","",'Ore-Materie'!M57)</f>
        <v/>
      </c>
      <c r="N57" s="14" t="str">
        <f>IF('Ore-Materie'!N57="","",'Ore-Materie'!N57)</f>
        <v/>
      </c>
      <c r="O57" s="15" t="str">
        <f>IF('Ore-Materie'!O57="","",'Ore-Materie'!O57)</f>
        <v/>
      </c>
      <c r="P57" s="13" t="str">
        <f>IF('Ore-Materie'!Q57="","",'Ore-Materie'!Q57)</f>
        <v/>
      </c>
      <c r="Q57" s="14" t="str">
        <f>IF('Ore-Materie'!R57="","",'Ore-Materie'!R57)</f>
        <v/>
      </c>
      <c r="R57" s="14" t="str">
        <f>IF('Ore-Materie'!S57="","",'Ore-Materie'!S57)</f>
        <v/>
      </c>
      <c r="S57" s="14" t="str">
        <f>IF('Ore-Materie'!T57="","",'Ore-Materie'!T57)</f>
        <v>2BG</v>
      </c>
      <c r="T57" s="14" t="str">
        <f>IF('Ore-Materie'!U57="","",'Ore-Materie'!U57)</f>
        <v>1BG</v>
      </c>
      <c r="U57" s="15" t="str">
        <f>IF('Ore-Materie'!V57="","",'Ore-Materie'!V57)</f>
        <v>1CG</v>
      </c>
      <c r="V57" s="13" t="str">
        <f>IF('Ore-Materie'!W57="","",'Ore-Materie'!W57)</f>
        <v/>
      </c>
      <c r="W57" s="14" t="str">
        <f>IF('Ore-Materie'!X57="","",'Ore-Materie'!X57)</f>
        <v/>
      </c>
      <c r="X57" s="14" t="str">
        <f>IF('Ore-Materie'!Y57="","",'Ore-Materie'!Y57)</f>
        <v>2AG</v>
      </c>
      <c r="Y57" s="14" t="str">
        <f>IF('Ore-Materie'!Z57="","",'Ore-Materie'!Z57)</f>
        <v>1DG</v>
      </c>
      <c r="Z57" s="15" t="str">
        <f>IF('Ore-Materie'!AA57="","",'Ore-Materie'!AA57)</f>
        <v>2CG</v>
      </c>
      <c r="AA57" s="13" t="str">
        <f>IF('Ore-Materie'!AC57="","",'Ore-Materie'!AC57)</f>
        <v/>
      </c>
      <c r="AB57" s="14" t="str">
        <f>IF('Ore-Materie'!AD57="","",'Ore-Materie'!AD57)</f>
        <v/>
      </c>
      <c r="AC57" s="14" t="str">
        <f>IF('Ore-Materie'!AE57="","",'Ore-Materie'!AE57)</f>
        <v/>
      </c>
      <c r="AD57" s="14" t="str">
        <f>IF('Ore-Materie'!AF57="","",'Ore-Materie'!AF57)</f>
        <v>1BG</v>
      </c>
      <c r="AE57" s="14" t="str">
        <f>IF('Ore-Materie'!AG57="","",'Ore-Materie'!AG57)</f>
        <v>1CG</v>
      </c>
      <c r="AF57" s="15" t="str">
        <f>IF('Ore-Materie'!AH57="","",'Ore-Materie'!AH57)</f>
        <v>1AG</v>
      </c>
      <c r="AG57" s="13" t="str">
        <f>IF('Ore-Materie'!AI57="","",'Ore-Materie'!AI57)</f>
        <v>2CG</v>
      </c>
      <c r="AH57" s="14" t="str">
        <f>IF('Ore-Materie'!AJ57="","",'Ore-Materie'!AJ57)</f>
        <v>2AG</v>
      </c>
      <c r="AI57" s="14" t="str">
        <f>IF('Ore-Materie'!AK57="","",'Ore-Materie'!AK57)</f>
        <v>1DG</v>
      </c>
      <c r="AJ57" s="14" t="str">
        <f>IF('Ore-Materie'!AL57="","",'Ore-Materie'!AL57)</f>
        <v>1AG</v>
      </c>
      <c r="AK57" s="17" t="str">
        <f>IF('Ore-Materie'!AM57="","",'Ore-Materie'!AM57)</f>
        <v>2BG</v>
      </c>
      <c r="AL57" s="8"/>
      <c r="AU57">
        <f t="shared" si="5"/>
        <v>14</v>
      </c>
      <c r="AV57" s="1" t="str">
        <f>IF(AU57='Ore-Materie'!AU57,"Ok","Err")</f>
        <v>Ok</v>
      </c>
    </row>
    <row r="58" spans="3:48" x14ac:dyDescent="0.25">
      <c r="C58" s="6">
        <f>'Ore-Materie'!C58</f>
        <v>53</v>
      </c>
      <c r="D58" s="2" t="str">
        <f>'Ore-Materie'!D58</f>
        <v>Pedicini Eleonora</v>
      </c>
      <c r="E58" s="13" t="str">
        <f>IF('Ore-Materie'!E58="","",'Ore-Materie'!E58)</f>
        <v>2CG</v>
      </c>
      <c r="F58" s="14" t="str">
        <f>IF('Ore-Materie'!F58="","",'Ore-Materie'!F58)</f>
        <v/>
      </c>
      <c r="G58" s="14" t="str">
        <f>IF('Ore-Materie'!G58="","",'Ore-Materie'!G58)</f>
        <v>3CG</v>
      </c>
      <c r="H58" s="14" t="str">
        <f>IF('Ore-Materie'!H58="","",'Ore-Materie'!H58)</f>
        <v>4DG</v>
      </c>
      <c r="I58" s="14" t="str">
        <f>IF('Ore-Materie'!I58="","",'Ore-Materie'!I58)</f>
        <v>4CG</v>
      </c>
      <c r="J58" s="15" t="str">
        <f>IF('Ore-Materie'!J58="","",'Ore-Materie'!J58)</f>
        <v/>
      </c>
      <c r="K58" s="13" t="str">
        <f>IF('Ore-Materie'!K58="","",'Ore-Materie'!K58)</f>
        <v>1CG</v>
      </c>
      <c r="L58" s="14" t="str">
        <f>IF('Ore-Materie'!L58="","",'Ore-Materie'!L58)</f>
        <v>1DG</v>
      </c>
      <c r="M58" s="14" t="str">
        <f>IF('Ore-Materie'!M58="","",'Ore-Materie'!M58)</f>
        <v/>
      </c>
      <c r="N58" s="14" t="str">
        <f>IF('Ore-Materie'!N58="","",'Ore-Materie'!N58)</f>
        <v>3DG</v>
      </c>
      <c r="O58" s="15" t="str">
        <f>IF('Ore-Materie'!O58="","",'Ore-Materie'!O58)</f>
        <v>3AL</v>
      </c>
      <c r="P58" s="13" t="str">
        <f>IF('Ore-Materie'!Q58="","",'Ore-Materie'!Q58)</f>
        <v/>
      </c>
      <c r="Q58" s="14" t="str">
        <f>IF('Ore-Materie'!R58="","",'Ore-Materie'!R58)</f>
        <v/>
      </c>
      <c r="R58" s="14" t="str">
        <f>IF('Ore-Materie'!S58="","",'Ore-Materie'!S58)</f>
        <v/>
      </c>
      <c r="S58" s="14" t="str">
        <f>IF('Ore-Materie'!T58="","",'Ore-Materie'!T58)</f>
        <v/>
      </c>
      <c r="T58" s="14" t="str">
        <f>IF('Ore-Materie'!U58="","",'Ore-Materie'!U58)</f>
        <v/>
      </c>
      <c r="U58" s="15" t="str">
        <f>IF('Ore-Materie'!V58="","",'Ore-Materie'!V58)</f>
        <v/>
      </c>
      <c r="V58" s="13" t="str">
        <f>IF('Ore-Materie'!W58="","",'Ore-Materie'!W58)</f>
        <v>5DG</v>
      </c>
      <c r="W58" s="14" t="str">
        <f>IF('Ore-Materie'!X58="","",'Ore-Materie'!X58)</f>
        <v/>
      </c>
      <c r="X58" s="14" t="str">
        <f>IF('Ore-Materie'!Y58="","",'Ore-Materie'!Y58)</f>
        <v>2DG</v>
      </c>
      <c r="Y58" s="14" t="str">
        <f>IF('Ore-Materie'!Z58="","",'Ore-Materie'!Z58)</f>
        <v>4AL</v>
      </c>
      <c r="Z58" s="15" t="str">
        <f>IF('Ore-Materie'!AA58="","",'Ore-Materie'!AA58)</f>
        <v>5CG</v>
      </c>
      <c r="AA58" s="13" t="str">
        <f>IF('Ore-Materie'!AC58="","",'Ore-Materie'!AC58)</f>
        <v/>
      </c>
      <c r="AB58" s="14" t="str">
        <f>IF('Ore-Materie'!AD58="","",'Ore-Materie'!AD58)</f>
        <v/>
      </c>
      <c r="AC58" s="14" t="str">
        <f>IF('Ore-Materie'!AE58="","",'Ore-Materie'!AE58)</f>
        <v/>
      </c>
      <c r="AD58" s="14" t="str">
        <f>IF('Ore-Materie'!AF58="","",'Ore-Materie'!AF58)</f>
        <v/>
      </c>
      <c r="AE58" s="14" t="str">
        <f>IF('Ore-Materie'!AG58="","",'Ore-Materie'!AG58)</f>
        <v/>
      </c>
      <c r="AF58" s="15" t="str">
        <f>IF('Ore-Materie'!AH58="","",'Ore-Materie'!AH58)</f>
        <v/>
      </c>
      <c r="AG58" s="13" t="str">
        <f>IF('Ore-Materie'!AI58="","",'Ore-Materie'!AI58)</f>
        <v/>
      </c>
      <c r="AH58" s="14" t="str">
        <f>IF('Ore-Materie'!AJ58="","",'Ore-Materie'!AJ58)</f>
        <v/>
      </c>
      <c r="AI58" s="14" t="str">
        <f>IF('Ore-Materie'!AK58="","",'Ore-Materie'!AK58)</f>
        <v/>
      </c>
      <c r="AJ58" s="14" t="str">
        <f>IF('Ore-Materie'!AL58="","",'Ore-Materie'!AL58)</f>
        <v/>
      </c>
      <c r="AK58" s="17" t="str">
        <f>IF('Ore-Materie'!AM58="","",'Ore-Materie'!AM58)</f>
        <v/>
      </c>
      <c r="AL58" s="8"/>
      <c r="AU58">
        <f t="shared" si="5"/>
        <v>12</v>
      </c>
      <c r="AV58" s="1" t="str">
        <f>IF(AU58='Ore-Materie'!AU58,"Ok","Err")</f>
        <v>Ok</v>
      </c>
    </row>
    <row r="59" spans="3:48" x14ac:dyDescent="0.25">
      <c r="C59" s="6">
        <f>'Ore-Materie'!C59</f>
        <v>54</v>
      </c>
      <c r="D59" s="2" t="str">
        <f>'Ore-Materie'!D59</f>
        <v>Petrelli Maria Luisa</v>
      </c>
      <c r="E59" s="13" t="str">
        <f>IF('Ore-Materie'!E59="","",'Ore-Materie'!E59)</f>
        <v/>
      </c>
      <c r="F59" s="14" t="str">
        <f>IF('Ore-Materie'!F59="","",'Ore-Materie'!F59)</f>
        <v>3AL</v>
      </c>
      <c r="G59" s="14" t="str">
        <f>IF('Ore-Materie'!G59="","",'Ore-Materie'!G59)</f>
        <v>4CG</v>
      </c>
      <c r="H59" s="14" t="str">
        <f>IF('Ore-Materie'!H59="","",'Ore-Materie'!H59)</f>
        <v>4CG</v>
      </c>
      <c r="I59" s="14" t="str">
        <f>IF('Ore-Materie'!I59="","",'Ore-Materie'!I59)</f>
        <v>5CG</v>
      </c>
      <c r="J59" s="15" t="str">
        <f>IF('Ore-Materie'!J59="","",'Ore-Materie'!J59)</f>
        <v/>
      </c>
      <c r="K59" s="13" t="str">
        <f>IF('Ore-Materie'!K59="","",'Ore-Materie'!K59)</f>
        <v>3AL</v>
      </c>
      <c r="L59" s="14" t="str">
        <f>IF('Ore-Materie'!L59="","",'Ore-Materie'!L59)</f>
        <v>3AL</v>
      </c>
      <c r="M59" s="14" t="str">
        <f>IF('Ore-Materie'!M59="","",'Ore-Materie'!M59)</f>
        <v/>
      </c>
      <c r="N59" s="14" t="str">
        <f>IF('Ore-Materie'!N59="","",'Ore-Materie'!N59)</f>
        <v>4CG</v>
      </c>
      <c r="O59" s="15" t="str">
        <f>IF('Ore-Materie'!O59="","",'Ore-Materie'!O59)</f>
        <v>3BT</v>
      </c>
      <c r="P59" s="13" t="str">
        <f>IF('Ore-Materie'!Q59="","",'Ore-Materie'!Q59)</f>
        <v>5CG</v>
      </c>
      <c r="Q59" s="14" t="str">
        <f>IF('Ore-Materie'!R59="","",'Ore-Materie'!R59)</f>
        <v>5CG</v>
      </c>
      <c r="R59" s="14" t="str">
        <f>IF('Ore-Materie'!S59="","",'Ore-Materie'!S59)</f>
        <v/>
      </c>
      <c r="S59" s="14" t="str">
        <f>IF('Ore-Materie'!T59="","",'Ore-Materie'!T59)</f>
        <v/>
      </c>
      <c r="T59" s="14" t="str">
        <f>IF('Ore-Materie'!U59="","",'Ore-Materie'!U59)</f>
        <v>3AL</v>
      </c>
      <c r="U59" s="15" t="str">
        <f>IF('Ore-Materie'!V59="","",'Ore-Materie'!V59)</f>
        <v>4CG</v>
      </c>
      <c r="V59" s="13" t="str">
        <f>IF('Ore-Materie'!W59="","",'Ore-Materie'!W59)</f>
        <v/>
      </c>
      <c r="W59" s="14" t="str">
        <f>IF('Ore-Materie'!X59="","",'Ore-Materie'!X59)</f>
        <v>5CG</v>
      </c>
      <c r="X59" s="14" t="str">
        <f>IF('Ore-Materie'!Y59="","",'Ore-Materie'!Y59)</f>
        <v>3AL</v>
      </c>
      <c r="Y59" s="14" t="str">
        <f>IF('Ore-Materie'!Z59="","",'Ore-Materie'!Z59)</f>
        <v>3BT</v>
      </c>
      <c r="Z59" s="15" t="str">
        <f>IF('Ore-Materie'!AA59="","",'Ore-Materie'!AA59)</f>
        <v>4CG</v>
      </c>
      <c r="AA59" s="13" t="str">
        <f>IF('Ore-Materie'!AC59="","",'Ore-Materie'!AC59)</f>
        <v/>
      </c>
      <c r="AB59" s="14" t="str">
        <f>IF('Ore-Materie'!AD59="","",'Ore-Materie'!AD59)</f>
        <v>4CG</v>
      </c>
      <c r="AC59" s="14" t="str">
        <f>IF('Ore-Materie'!AE59="","",'Ore-Materie'!AE59)</f>
        <v>5CG</v>
      </c>
      <c r="AD59" s="14" t="str">
        <f>IF('Ore-Materie'!AF59="","",'Ore-Materie'!AF59)</f>
        <v>5CG</v>
      </c>
      <c r="AE59" s="14" t="str">
        <f>IF('Ore-Materie'!AG59="","",'Ore-Materie'!AG59)</f>
        <v>3AL</v>
      </c>
      <c r="AF59" s="15" t="str">
        <f>IF('Ore-Materie'!AH59="","",'Ore-Materie'!AH59)</f>
        <v/>
      </c>
      <c r="AG59" s="13" t="str">
        <f>IF('Ore-Materie'!AI59="","",'Ore-Materie'!AI59)</f>
        <v/>
      </c>
      <c r="AH59" s="14" t="str">
        <f>IF('Ore-Materie'!AJ59="","",'Ore-Materie'!AJ59)</f>
        <v/>
      </c>
      <c r="AI59" s="14" t="str">
        <f>IF('Ore-Materie'!AK59="","",'Ore-Materie'!AK59)</f>
        <v/>
      </c>
      <c r="AJ59" s="14" t="str">
        <f>IF('Ore-Materie'!AL59="","",'Ore-Materie'!AL59)</f>
        <v/>
      </c>
      <c r="AK59" s="17" t="str">
        <f>IF('Ore-Materie'!AM59="","",'Ore-Materie'!AM59)</f>
        <v/>
      </c>
      <c r="AL59" s="8"/>
      <c r="AU59">
        <f t="shared" si="5"/>
        <v>20</v>
      </c>
      <c r="AV59" s="1" t="str">
        <f>IF(AU59='Ore-Materie'!AU59,"Ok","Err")</f>
        <v>Ok</v>
      </c>
    </row>
    <row r="60" spans="3:48" x14ac:dyDescent="0.25">
      <c r="C60" s="6">
        <f>'Ore-Materie'!C60</f>
        <v>55</v>
      </c>
      <c r="D60" s="2" t="str">
        <f>'Ore-Materie'!D60</f>
        <v>Pierfelice Valentina</v>
      </c>
      <c r="E60" s="13" t="str">
        <f>IF('Ore-Materie'!E60="","",'Ore-Materie'!E60)</f>
        <v>1CG</v>
      </c>
      <c r="F60" s="14" t="str">
        <f>IF('Ore-Materie'!F60="","",'Ore-Materie'!F60)</f>
        <v/>
      </c>
      <c r="G60" s="14" t="str">
        <f>IF('Ore-Materie'!G60="","",'Ore-Materie'!G60)</f>
        <v>1BG</v>
      </c>
      <c r="H60" s="14" t="str">
        <f>IF('Ore-Materie'!H60="","",'Ore-Materie'!H60)</f>
        <v>1AG</v>
      </c>
      <c r="I60" s="14" t="str">
        <f>IF('Ore-Materie'!I60="","",'Ore-Materie'!I60)</f>
        <v>1CG</v>
      </c>
      <c r="J60" s="15" t="str">
        <f>IF('Ore-Materie'!J60="","",'Ore-Materie'!J60)</f>
        <v/>
      </c>
      <c r="K60" s="13" t="str">
        <f>IF('Ore-Materie'!K60="","",'Ore-Materie'!K60)</f>
        <v>1BG</v>
      </c>
      <c r="L60" s="14" t="str">
        <f>IF('Ore-Materie'!L60="","",'Ore-Materie'!L60)</f>
        <v>2AG</v>
      </c>
      <c r="M60" s="14" t="str">
        <f>IF('Ore-Materie'!M60="","",'Ore-Materie'!M60)</f>
        <v>2CG</v>
      </c>
      <c r="N60" s="14" t="str">
        <f>IF('Ore-Materie'!N60="","",'Ore-Materie'!N60)</f>
        <v/>
      </c>
      <c r="O60" s="15" t="str">
        <f>IF('Ore-Materie'!O60="","",'Ore-Materie'!O60)</f>
        <v/>
      </c>
      <c r="P60" s="13" t="str">
        <f>IF('Ore-Materie'!Q60="","",'Ore-Materie'!Q60)</f>
        <v>2BG</v>
      </c>
      <c r="Q60" s="14" t="str">
        <f>IF('Ore-Materie'!R60="","",'Ore-Materie'!R60)</f>
        <v>2AG</v>
      </c>
      <c r="R60" s="14" t="str">
        <f>IF('Ore-Materie'!S60="","",'Ore-Materie'!S60)</f>
        <v>1CG</v>
      </c>
      <c r="S60" s="14" t="str">
        <f>IF('Ore-Materie'!T60="","",'Ore-Materie'!T60)</f>
        <v/>
      </c>
      <c r="T60" s="14" t="str">
        <f>IF('Ore-Materie'!U60="","",'Ore-Materie'!U60)</f>
        <v/>
      </c>
      <c r="U60" s="15" t="str">
        <f>IF('Ore-Materie'!V60="","",'Ore-Materie'!V60)</f>
        <v/>
      </c>
      <c r="V60" s="13" t="str">
        <f>IF('Ore-Materie'!W60="","",'Ore-Materie'!W60)</f>
        <v>2AG</v>
      </c>
      <c r="W60" s="14" t="str">
        <f>IF('Ore-Materie'!X60="","",'Ore-Materie'!X60)</f>
        <v>1AG</v>
      </c>
      <c r="X60" s="14" t="str">
        <f>IF('Ore-Materie'!Y60="","",'Ore-Materie'!Y60)</f>
        <v/>
      </c>
      <c r="Y60" s="14" t="str">
        <f>IF('Ore-Materie'!Z60="","",'Ore-Materie'!Z60)</f>
        <v>2CG</v>
      </c>
      <c r="Z60" s="15" t="str">
        <f>IF('Ore-Materie'!AA60="","",'Ore-Materie'!AA60)</f>
        <v>1BG</v>
      </c>
      <c r="AA60" s="13" t="str">
        <f>IF('Ore-Materie'!AC60="","",'Ore-Materie'!AC60)</f>
        <v>2BG</v>
      </c>
      <c r="AB60" s="14" t="str">
        <f>IF('Ore-Materie'!AD60="","",'Ore-Materie'!AD60)</f>
        <v/>
      </c>
      <c r="AC60" s="14" t="str">
        <f>IF('Ore-Materie'!AE60="","",'Ore-Materie'!AE60)</f>
        <v>2CG</v>
      </c>
      <c r="AD60" s="14" t="str">
        <f>IF('Ore-Materie'!AF60="","",'Ore-Materie'!AF60)</f>
        <v>1AG</v>
      </c>
      <c r="AE60" s="14" t="str">
        <f>IF('Ore-Materie'!AG60="","",'Ore-Materie'!AG60)</f>
        <v>2BG</v>
      </c>
      <c r="AF60" s="15" t="str">
        <f>IF('Ore-Materie'!AH60="","",'Ore-Materie'!AH60)</f>
        <v/>
      </c>
      <c r="AG60" s="13" t="str">
        <f>IF('Ore-Materie'!AI60="","",'Ore-Materie'!AI60)</f>
        <v/>
      </c>
      <c r="AH60" s="14" t="str">
        <f>IF('Ore-Materie'!AJ60="","",'Ore-Materie'!AJ60)</f>
        <v/>
      </c>
      <c r="AI60" s="14" t="str">
        <f>IF('Ore-Materie'!AK60="","",'Ore-Materie'!AK60)</f>
        <v/>
      </c>
      <c r="AJ60" s="14" t="str">
        <f>IF('Ore-Materie'!AL60="","",'Ore-Materie'!AL60)</f>
        <v/>
      </c>
      <c r="AK60" s="17" t="str">
        <f>IF('Ore-Materie'!AM60="","",'Ore-Materie'!AM60)</f>
        <v/>
      </c>
      <c r="AL60" s="8"/>
      <c r="AU60">
        <f t="shared" si="5"/>
        <v>18</v>
      </c>
      <c r="AV60" s="1" t="str">
        <f>IF(AU60='Ore-Materie'!AU60,"Ok","Err")</f>
        <v>Ok</v>
      </c>
    </row>
    <row r="61" spans="3:48" x14ac:dyDescent="0.25">
      <c r="C61" s="6">
        <f>'Ore-Materie'!C61</f>
        <v>56</v>
      </c>
      <c r="D61" s="2" t="str">
        <f>'Ore-Materie'!D61</f>
        <v>Portioli Marco (Pavesi Chiara)</v>
      </c>
      <c r="E61" s="13" t="str">
        <f>IF('Ore-Materie'!E61="","",'Ore-Materie'!E61)</f>
        <v/>
      </c>
      <c r="F61" s="14" t="str">
        <f>IF('Ore-Materie'!F61="","",'Ore-Materie'!F61)</f>
        <v>1CG</v>
      </c>
      <c r="G61" s="14" t="str">
        <f>IF('Ore-Materie'!G61="","",'Ore-Materie'!G61)</f>
        <v/>
      </c>
      <c r="H61" s="14" t="str">
        <f>IF('Ore-Materie'!H61="","",'Ore-Materie'!H61)</f>
        <v>1BT</v>
      </c>
      <c r="I61" s="14" t="str">
        <f>IF('Ore-Materie'!I61="","",'Ore-Materie'!I61)</f>
        <v>1AG</v>
      </c>
      <c r="J61" s="15" t="str">
        <f>IF('Ore-Materie'!J61="","",'Ore-Materie'!J61)</f>
        <v/>
      </c>
      <c r="K61" s="13" t="str">
        <f>IF('Ore-Materie'!K61="","",'Ore-Materie'!K61)</f>
        <v/>
      </c>
      <c r="L61" s="14" t="str">
        <f>IF('Ore-Materie'!L61="","",'Ore-Materie'!L61)</f>
        <v/>
      </c>
      <c r="M61" s="14" t="str">
        <f>IF('Ore-Materie'!M61="","",'Ore-Materie'!M61)</f>
        <v/>
      </c>
      <c r="N61" s="14" t="str">
        <f>IF('Ore-Materie'!N61="","",'Ore-Materie'!N61)</f>
        <v/>
      </c>
      <c r="O61" s="15" t="str">
        <f>IF('Ore-Materie'!O61="","",'Ore-Materie'!O61)</f>
        <v/>
      </c>
      <c r="P61" s="13" t="str">
        <f>IF('Ore-Materie'!Q61="","",'Ore-Materie'!Q61)</f>
        <v/>
      </c>
      <c r="Q61" s="14" t="str">
        <f>IF('Ore-Materie'!R61="","",'Ore-Materie'!R61)</f>
        <v/>
      </c>
      <c r="R61" s="14" t="str">
        <f>IF('Ore-Materie'!S61="","",'Ore-Materie'!S61)</f>
        <v>1BT</v>
      </c>
      <c r="S61" s="14" t="str">
        <f>IF('Ore-Materie'!T61="","",'Ore-Materie'!T61)</f>
        <v>1BT</v>
      </c>
      <c r="T61" s="14" t="str">
        <f>IF('Ore-Materie'!U61="","",'Ore-Materie'!U61)</f>
        <v>1CG</v>
      </c>
      <c r="U61" s="15" t="str">
        <f>IF('Ore-Materie'!V61="","",'Ore-Materie'!V61)</f>
        <v>2CG</v>
      </c>
      <c r="V61" s="13" t="str">
        <f>IF('Ore-Materie'!W61="","",'Ore-Materie'!W61)</f>
        <v>2CG</v>
      </c>
      <c r="W61" s="14" t="str">
        <f>IF('Ore-Materie'!X61="","",'Ore-Materie'!X61)</f>
        <v>1BT</v>
      </c>
      <c r="X61" s="14" t="str">
        <f>IF('Ore-Materie'!Y61="","",'Ore-Materie'!Y61)</f>
        <v>1AG</v>
      </c>
      <c r="Y61" s="14" t="str">
        <f>IF('Ore-Materie'!Z61="","",'Ore-Materie'!Z61)</f>
        <v/>
      </c>
      <c r="Z61" s="15" t="str">
        <f>IF('Ore-Materie'!AA61="","",'Ore-Materie'!AA61)</f>
        <v/>
      </c>
      <c r="AA61" s="13" t="str">
        <f>IF('Ore-Materie'!AC61="","",'Ore-Materie'!AC61)</f>
        <v>2CG</v>
      </c>
      <c r="AB61" s="14" t="str">
        <f>IF('Ore-Materie'!AD61="","",'Ore-Materie'!AD61)</f>
        <v>1CG</v>
      </c>
      <c r="AC61" s="14" t="str">
        <f>IF('Ore-Materie'!AE61="","",'Ore-Materie'!AE61)</f>
        <v>1AG</v>
      </c>
      <c r="AD61" s="14" t="str">
        <f>IF('Ore-Materie'!AF61="","",'Ore-Materie'!AF61)</f>
        <v/>
      </c>
      <c r="AE61" s="14" t="str">
        <f>IF('Ore-Materie'!AG61="","",'Ore-Materie'!AG61)</f>
        <v/>
      </c>
      <c r="AF61" s="15" t="str">
        <f>IF('Ore-Materie'!AH61="","",'Ore-Materie'!AH61)</f>
        <v>3CG</v>
      </c>
      <c r="AG61" s="13" t="str">
        <f>IF('Ore-Materie'!AI61="","",'Ore-Materie'!AI61)</f>
        <v/>
      </c>
      <c r="AH61" s="14" t="str">
        <f>IF('Ore-Materie'!AJ61="","",'Ore-Materie'!AJ61)</f>
        <v>1CG</v>
      </c>
      <c r="AI61" s="14" t="str">
        <f>IF('Ore-Materie'!AK61="","",'Ore-Materie'!AK61)</f>
        <v>1AG</v>
      </c>
      <c r="AJ61" s="14" t="str">
        <f>IF('Ore-Materie'!AL61="","",'Ore-Materie'!AL61)</f>
        <v>4CG</v>
      </c>
      <c r="AK61" s="17" t="str">
        <f>IF('Ore-Materie'!AM61="","",'Ore-Materie'!AM61)</f>
        <v>2CG</v>
      </c>
      <c r="AL61" s="8"/>
      <c r="AU61">
        <f t="shared" si="5"/>
        <v>18</v>
      </c>
      <c r="AV61" s="1" t="str">
        <f>IF(AU61='Ore-Materie'!AU61,"Ok","Err")</f>
        <v>Ok</v>
      </c>
    </row>
    <row r="62" spans="3:48" x14ac:dyDescent="0.25">
      <c r="C62" s="6">
        <f>'Ore-Materie'!C62</f>
        <v>57</v>
      </c>
      <c r="D62" s="2" t="str">
        <f>'Ore-Materie'!D62</f>
        <v>Puglisi Valentina</v>
      </c>
      <c r="E62" s="13" t="str">
        <f>IF('Ore-Materie'!E62="","",'Ore-Materie'!E62)</f>
        <v>1BG</v>
      </c>
      <c r="F62" s="14" t="str">
        <f>IF('Ore-Materie'!F62="","",'Ore-Materie'!F62)</f>
        <v>2BG</v>
      </c>
      <c r="G62" s="14" t="str">
        <f>IF('Ore-Materie'!G62="","",'Ore-Materie'!G62)</f>
        <v>1BT</v>
      </c>
      <c r="H62" s="14" t="str">
        <f>IF('Ore-Materie'!H62="","",'Ore-Materie'!H62)</f>
        <v/>
      </c>
      <c r="I62" s="14" t="str">
        <f>IF('Ore-Materie'!I62="","",'Ore-Materie'!I62)</f>
        <v/>
      </c>
      <c r="J62" s="15" t="str">
        <f>IF('Ore-Materie'!J62="","",'Ore-Materie'!J62)</f>
        <v/>
      </c>
      <c r="K62" s="13" t="str">
        <f>IF('Ore-Materie'!K62="","",'Ore-Materie'!K62)</f>
        <v/>
      </c>
      <c r="L62" s="14" t="str">
        <f>IF('Ore-Materie'!L62="","",'Ore-Materie'!L62)</f>
        <v/>
      </c>
      <c r="M62" s="14" t="str">
        <f>IF('Ore-Materie'!M62="","",'Ore-Materie'!M62)</f>
        <v>2BG</v>
      </c>
      <c r="N62" s="14" t="str">
        <f>IF('Ore-Materie'!N62="","",'Ore-Materie'!N62)</f>
        <v>1AT</v>
      </c>
      <c r="O62" s="15" t="str">
        <f>IF('Ore-Materie'!O62="","",'Ore-Materie'!O62)</f>
        <v>1AG</v>
      </c>
      <c r="P62" s="13" t="str">
        <f>IF('Ore-Materie'!Q62="","",'Ore-Materie'!Q62)</f>
        <v/>
      </c>
      <c r="Q62" s="14" t="str">
        <f>IF('Ore-Materie'!R62="","",'Ore-Materie'!R62)</f>
        <v/>
      </c>
      <c r="R62" s="14" t="str">
        <f>IF('Ore-Materie'!S62="","",'Ore-Materie'!S62)</f>
        <v/>
      </c>
      <c r="S62" s="14" t="str">
        <f>IF('Ore-Materie'!T62="","",'Ore-Materie'!T62)</f>
        <v/>
      </c>
      <c r="T62" s="14" t="str">
        <f>IF('Ore-Materie'!U62="","",'Ore-Materie'!U62)</f>
        <v/>
      </c>
      <c r="U62" s="15" t="str">
        <f>IF('Ore-Materie'!V62="","",'Ore-Materie'!V62)</f>
        <v/>
      </c>
      <c r="V62" s="13" t="str">
        <f>IF('Ore-Materie'!W62="","",'Ore-Materie'!W62)</f>
        <v/>
      </c>
      <c r="W62" s="14" t="str">
        <f>IF('Ore-Materie'!X62="","",'Ore-Materie'!X62)</f>
        <v/>
      </c>
      <c r="X62" s="14" t="str">
        <f>IF('Ore-Materie'!Y62="","",'Ore-Materie'!Y62)</f>
        <v/>
      </c>
      <c r="Y62" s="14" t="str">
        <f>IF('Ore-Materie'!Z62="","",'Ore-Materie'!Z62)</f>
        <v/>
      </c>
      <c r="Z62" s="15" t="str">
        <f>IF('Ore-Materie'!AA62="","",'Ore-Materie'!AA62)</f>
        <v/>
      </c>
      <c r="AA62" s="13" t="str">
        <f>IF('Ore-Materie'!AC62="","",'Ore-Materie'!AC62)</f>
        <v>1DG</v>
      </c>
      <c r="AB62" s="14" t="str">
        <f>IF('Ore-Materie'!AD62="","",'Ore-Materie'!AD62)</f>
        <v/>
      </c>
      <c r="AC62" s="14" t="str">
        <f>IF('Ore-Materie'!AE62="","",'Ore-Materie'!AE62)</f>
        <v/>
      </c>
      <c r="AD62" s="14" t="str">
        <f>IF('Ore-Materie'!AF62="","",'Ore-Materie'!AF62)</f>
        <v>2AG</v>
      </c>
      <c r="AE62" s="14" t="str">
        <f>IF('Ore-Materie'!AG62="","",'Ore-Materie'!AG62)</f>
        <v>1BG</v>
      </c>
      <c r="AF62" s="15" t="str">
        <f>IF('Ore-Materie'!AH62="","",'Ore-Materie'!AH62)</f>
        <v>1AT</v>
      </c>
      <c r="AG62" s="13" t="str">
        <f>IF('Ore-Materie'!AI62="","",'Ore-Materie'!AI62)</f>
        <v>2AG</v>
      </c>
      <c r="AH62" s="14" t="str">
        <f>IF('Ore-Materie'!AJ62="","",'Ore-Materie'!AJ62)</f>
        <v>1DG</v>
      </c>
      <c r="AI62" s="14" t="str">
        <f>IF('Ore-Materie'!AK62="","",'Ore-Materie'!AK62)</f>
        <v>1BT</v>
      </c>
      <c r="AJ62" s="14" t="str">
        <f>IF('Ore-Materie'!AL62="","",'Ore-Materie'!AL62)</f>
        <v/>
      </c>
      <c r="AK62" s="17" t="str">
        <f>IF('Ore-Materie'!AM62="","",'Ore-Materie'!AM62)</f>
        <v>1AG</v>
      </c>
      <c r="AL62" s="8"/>
      <c r="AU62">
        <f t="shared" si="5"/>
        <v>14</v>
      </c>
      <c r="AV62" s="1" t="str">
        <f>IF(AU62='Ore-Materie'!AU62,"Ok","Err")</f>
        <v>Ok</v>
      </c>
    </row>
    <row r="63" spans="3:48" x14ac:dyDescent="0.25">
      <c r="C63" s="6">
        <f>'Ore-Materie'!C63</f>
        <v>58</v>
      </c>
      <c r="D63" s="2" t="str">
        <f>'Ore-Materie'!D63</f>
        <v>Rapa Federica Lina</v>
      </c>
      <c r="E63" s="13" t="str">
        <f>IF('Ore-Materie'!E63="","",'Ore-Materie'!E63)</f>
        <v>3CG</v>
      </c>
      <c r="F63" s="14" t="str">
        <f>IF('Ore-Materie'!F63="","",'Ore-Materie'!F63)</f>
        <v>3BT</v>
      </c>
      <c r="G63" s="14" t="str">
        <f>IF('Ore-Materie'!G63="","",'Ore-Materie'!G63)</f>
        <v/>
      </c>
      <c r="H63" s="14" t="str">
        <f>IF('Ore-Materie'!H63="","",'Ore-Materie'!H63)</f>
        <v/>
      </c>
      <c r="I63" s="14" t="str">
        <f>IF('Ore-Materie'!I63="","",'Ore-Materie'!I63)</f>
        <v>5AG</v>
      </c>
      <c r="J63" s="15" t="str">
        <f>IF('Ore-Materie'!J63="","",'Ore-Materie'!J63)</f>
        <v/>
      </c>
      <c r="K63" s="13" t="str">
        <f>IF('Ore-Materie'!K63="","",'Ore-Materie'!K63)</f>
        <v/>
      </c>
      <c r="L63" s="14" t="str">
        <f>IF('Ore-Materie'!L63="","",'Ore-Materie'!L63)</f>
        <v/>
      </c>
      <c r="M63" s="14" t="str">
        <f>IF('Ore-Materie'!M63="","",'Ore-Materie'!M63)</f>
        <v/>
      </c>
      <c r="N63" s="14" t="str">
        <f>IF('Ore-Materie'!N63="","",'Ore-Materie'!N63)</f>
        <v/>
      </c>
      <c r="O63" s="15" t="str">
        <f>IF('Ore-Materie'!O63="","",'Ore-Materie'!O63)</f>
        <v/>
      </c>
      <c r="P63" s="13" t="str">
        <f>IF('Ore-Materie'!Q63="","",'Ore-Materie'!Q63)</f>
        <v>5AG</v>
      </c>
      <c r="Q63" s="14" t="str">
        <f>IF('Ore-Materie'!R63="","",'Ore-Materie'!R63)</f>
        <v>5AG</v>
      </c>
      <c r="R63" s="14" t="str">
        <f>IF('Ore-Materie'!S63="","",'Ore-Materie'!S63)</f>
        <v>5AG</v>
      </c>
      <c r="S63" s="14" t="str">
        <f>IF('Ore-Materie'!T63="","",'Ore-Materie'!T63)</f>
        <v>3CG</v>
      </c>
      <c r="T63" s="14" t="str">
        <f>IF('Ore-Materie'!U63="","",'Ore-Materie'!U63)</f>
        <v/>
      </c>
      <c r="U63" s="15" t="str">
        <f>IF('Ore-Materie'!V63="","",'Ore-Materie'!V63)</f>
        <v/>
      </c>
      <c r="V63" s="13" t="str">
        <f>IF('Ore-Materie'!W63="","",'Ore-Materie'!W63)</f>
        <v>3BT</v>
      </c>
      <c r="W63" s="14" t="str">
        <f>IF('Ore-Materie'!X63="","",'Ore-Materie'!X63)</f>
        <v>3CG</v>
      </c>
      <c r="X63" s="14" t="str">
        <f>IF('Ore-Materie'!Y63="","",'Ore-Materie'!Y63)</f>
        <v>3CG</v>
      </c>
      <c r="Y63" s="14" t="str">
        <f>IF('Ore-Materie'!Z63="","",'Ore-Materie'!Z63)</f>
        <v/>
      </c>
      <c r="Z63" s="15" t="str">
        <f>IF('Ore-Materie'!AA63="","",'Ore-Materie'!AA63)</f>
        <v>1BT</v>
      </c>
      <c r="AA63" s="13" t="str">
        <f>IF('Ore-Materie'!AC63="","",'Ore-Materie'!AC63)</f>
        <v/>
      </c>
      <c r="AB63" s="14" t="str">
        <f>IF('Ore-Materie'!AD63="","",'Ore-Materie'!AD63)</f>
        <v/>
      </c>
      <c r="AC63" s="14" t="str">
        <f>IF('Ore-Materie'!AE63="","",'Ore-Materie'!AE63)</f>
        <v/>
      </c>
      <c r="AD63" s="14" t="str">
        <f>IF('Ore-Materie'!AF63="","",'Ore-Materie'!AF63)</f>
        <v>3CG</v>
      </c>
      <c r="AE63" s="14" t="str">
        <f>IF('Ore-Materie'!AG63="","",'Ore-Materie'!AG63)</f>
        <v>1BT</v>
      </c>
      <c r="AF63" s="15" t="str">
        <f>IF('Ore-Materie'!AH63="","",'Ore-Materie'!AH63)</f>
        <v>1BT</v>
      </c>
      <c r="AG63" s="13" t="str">
        <f>IF('Ore-Materie'!AI63="","",'Ore-Materie'!AI63)</f>
        <v/>
      </c>
      <c r="AH63" s="14" t="str">
        <f>IF('Ore-Materie'!AJ63="","",'Ore-Materie'!AJ63)</f>
        <v>1BT</v>
      </c>
      <c r="AI63" s="14" t="str">
        <f>IF('Ore-Materie'!AK63="","",'Ore-Materie'!AK63)</f>
        <v>3CG</v>
      </c>
      <c r="AJ63" s="14" t="str">
        <f>IF('Ore-Materie'!AL63="","",'Ore-Materie'!AL63)</f>
        <v>3BT</v>
      </c>
      <c r="AK63" s="17" t="str">
        <f>IF('Ore-Materie'!AM63="","",'Ore-Materie'!AM63)</f>
        <v>3BT</v>
      </c>
      <c r="AL63" s="8"/>
      <c r="AU63">
        <f t="shared" si="5"/>
        <v>18</v>
      </c>
      <c r="AV63" s="1" t="str">
        <f>IF(AU63='Ore-Materie'!AU63,"Ok","Err")</f>
        <v>Ok</v>
      </c>
    </row>
    <row r="64" spans="3:48" x14ac:dyDescent="0.25">
      <c r="C64" s="6">
        <f>'Ore-Materie'!C64</f>
        <v>59</v>
      </c>
      <c r="D64" s="2" t="str">
        <f>'Ore-Materie'!D64</f>
        <v>Riggio Fabrizio</v>
      </c>
      <c r="E64" s="13" t="str">
        <f>IF('Ore-Materie'!E64="","",'Ore-Materie'!E64)</f>
        <v>3AG</v>
      </c>
      <c r="F64" s="14" t="str">
        <f>IF('Ore-Materie'!F64="","",'Ore-Materie'!F64)</f>
        <v/>
      </c>
      <c r="G64" s="14" t="str">
        <f>IF('Ore-Materie'!G64="","",'Ore-Materie'!G64)</f>
        <v>3BG</v>
      </c>
      <c r="H64" s="14" t="str">
        <f>IF('Ore-Materie'!H64="","",'Ore-Materie'!H64)</f>
        <v/>
      </c>
      <c r="I64" s="14" t="str">
        <f>IF('Ore-Materie'!I64="","",'Ore-Materie'!I64)</f>
        <v/>
      </c>
      <c r="J64" s="15" t="str">
        <f>IF('Ore-Materie'!J64="","",'Ore-Materie'!J64)</f>
        <v/>
      </c>
      <c r="K64" s="13" t="str">
        <f>IF('Ore-Materie'!K64="","",'Ore-Materie'!K64)</f>
        <v/>
      </c>
      <c r="L64" s="14" t="str">
        <f>IF('Ore-Materie'!L64="","",'Ore-Materie'!L64)</f>
        <v/>
      </c>
      <c r="M64" s="14" t="str">
        <f>IF('Ore-Materie'!M64="","",'Ore-Materie'!M64)</f>
        <v/>
      </c>
      <c r="N64" s="14" t="str">
        <f>IF('Ore-Materie'!N64="","",'Ore-Materie'!N64)</f>
        <v/>
      </c>
      <c r="O64" s="15" t="str">
        <f>IF('Ore-Materie'!O64="","",'Ore-Materie'!O64)</f>
        <v/>
      </c>
      <c r="P64" s="13" t="str">
        <f>IF('Ore-Materie'!Q64="","",'Ore-Materie'!Q64)</f>
        <v/>
      </c>
      <c r="Q64" s="14" t="str">
        <f>IF('Ore-Materie'!R64="","",'Ore-Materie'!R64)</f>
        <v/>
      </c>
      <c r="R64" s="14" t="str">
        <f>IF('Ore-Materie'!S64="","",'Ore-Materie'!S64)</f>
        <v>4CG</v>
      </c>
      <c r="S64" s="14" t="str">
        <f>IF('Ore-Materie'!T64="","",'Ore-Materie'!T64)</f>
        <v>4CG</v>
      </c>
      <c r="T64" s="14" t="str">
        <f>IF('Ore-Materie'!U64="","",'Ore-Materie'!U64)</f>
        <v>4DG</v>
      </c>
      <c r="U64" s="15" t="str">
        <f>IF('Ore-Materie'!V64="","",'Ore-Materie'!V64)</f>
        <v>4DG</v>
      </c>
      <c r="V64" s="13" t="str">
        <f>IF('Ore-Materie'!W64="","",'Ore-Materie'!W64)</f>
        <v>4CG</v>
      </c>
      <c r="W64" s="14" t="str">
        <f>IF('Ore-Materie'!X64="","",'Ore-Materie'!X64)</f>
        <v>3AG</v>
      </c>
      <c r="X64" s="14" t="str">
        <f>IF('Ore-Materie'!Y64="","",'Ore-Materie'!Y64)</f>
        <v/>
      </c>
      <c r="Y64" s="14" t="str">
        <f>IF('Ore-Materie'!Z64="","",'Ore-Materie'!Z64)</f>
        <v>3BG</v>
      </c>
      <c r="Z64" s="15" t="str">
        <f>IF('Ore-Materie'!AA64="","",'Ore-Materie'!AA64)</f>
        <v>3BG</v>
      </c>
      <c r="AA64" s="13" t="str">
        <f>IF('Ore-Materie'!AC64="","",'Ore-Materie'!AC64)</f>
        <v/>
      </c>
      <c r="AB64" s="14" t="str">
        <f>IF('Ore-Materie'!AD64="","",'Ore-Materie'!AD64)</f>
        <v/>
      </c>
      <c r="AC64" s="14" t="str">
        <f>IF('Ore-Materie'!AE64="","",'Ore-Materie'!AE64)</f>
        <v>4DG</v>
      </c>
      <c r="AD64" s="14" t="str">
        <f>IF('Ore-Materie'!AF64="","",'Ore-Materie'!AF64)</f>
        <v>4DG</v>
      </c>
      <c r="AE64" s="14" t="str">
        <f>IF('Ore-Materie'!AG64="","",'Ore-Materie'!AG64)</f>
        <v>4CG</v>
      </c>
      <c r="AF64" s="15" t="str">
        <f>IF('Ore-Materie'!AH64="","",'Ore-Materie'!AH64)</f>
        <v>4CG</v>
      </c>
      <c r="AG64" s="13" t="str">
        <f>IF('Ore-Materie'!AI64="","",'Ore-Materie'!AI64)</f>
        <v>3BG</v>
      </c>
      <c r="AH64" s="14" t="str">
        <f>IF('Ore-Materie'!AJ64="","",'Ore-Materie'!AJ64)</f>
        <v>3AG</v>
      </c>
      <c r="AI64" s="14" t="str">
        <f>IF('Ore-Materie'!AK64="","",'Ore-Materie'!AK64)</f>
        <v>3AG</v>
      </c>
      <c r="AJ64" s="14" t="str">
        <f>IF('Ore-Materie'!AL64="","",'Ore-Materie'!AL64)</f>
        <v>4DG</v>
      </c>
      <c r="AK64" s="17" t="str">
        <f>IF('Ore-Materie'!AM64="","",'Ore-Materie'!AM64)</f>
        <v/>
      </c>
      <c r="AL64" s="8"/>
      <c r="AU64">
        <f t="shared" si="5"/>
        <v>18</v>
      </c>
      <c r="AV64" s="1" t="str">
        <f>IF(AU64='Ore-Materie'!AU64,"Ok","Err")</f>
        <v>Ok</v>
      </c>
    </row>
    <row r="65" spans="3:48" x14ac:dyDescent="0.25">
      <c r="C65" s="6">
        <f>'Ore-Materie'!C65</f>
        <v>60</v>
      </c>
      <c r="D65" s="2" t="str">
        <f>'Ore-Materie'!D65</f>
        <v>Rodolfi Marco</v>
      </c>
      <c r="E65" s="13" t="str">
        <f>IF('Ore-Materie'!E65="","",'Ore-Materie'!E65)</f>
        <v/>
      </c>
      <c r="F65" s="14" t="str">
        <f>IF('Ore-Materie'!F65="","",'Ore-Materie'!F65)</f>
        <v/>
      </c>
      <c r="G65" s="14" t="str">
        <f>IF('Ore-Materie'!G65="","",'Ore-Materie'!G65)</f>
        <v/>
      </c>
      <c r="H65" s="14" t="str">
        <f>IF('Ore-Materie'!H65="","",'Ore-Materie'!H65)</f>
        <v/>
      </c>
      <c r="I65" s="14" t="str">
        <f>IF('Ore-Materie'!I65="","",'Ore-Materie'!I65)</f>
        <v/>
      </c>
      <c r="J65" s="15" t="str">
        <f>IF('Ore-Materie'!J65="","",'Ore-Materie'!J65)</f>
        <v/>
      </c>
      <c r="K65" s="13" t="str">
        <f>IF('Ore-Materie'!K65="","",'Ore-Materie'!K65)</f>
        <v/>
      </c>
      <c r="L65" s="14" t="str">
        <f>IF('Ore-Materie'!L65="","",'Ore-Materie'!L65)</f>
        <v/>
      </c>
      <c r="M65" s="14" t="str">
        <f>IF('Ore-Materie'!M65="","",'Ore-Materie'!M65)</f>
        <v/>
      </c>
      <c r="N65" s="14" t="str">
        <f>IF('Ore-Materie'!N65="","",'Ore-Materie'!N65)</f>
        <v>5CG</v>
      </c>
      <c r="O65" s="15" t="str">
        <f>IF('Ore-Materie'!O65="","",'Ore-Materie'!O65)</f>
        <v>5CG</v>
      </c>
      <c r="P65" s="13" t="str">
        <f>IF('Ore-Materie'!Q65="","",'Ore-Materie'!Q65)</f>
        <v>3AG</v>
      </c>
      <c r="Q65" s="14" t="str">
        <f>IF('Ore-Materie'!R65="","",'Ore-Materie'!R65)</f>
        <v>3AG</v>
      </c>
      <c r="R65" s="14" t="str">
        <f>IF('Ore-Materie'!S65="","",'Ore-Materie'!S65)</f>
        <v/>
      </c>
      <c r="S65" s="14" t="str">
        <f>IF('Ore-Materie'!T65="","",'Ore-Materie'!T65)</f>
        <v/>
      </c>
      <c r="T65" s="14" t="str">
        <f>IF('Ore-Materie'!U65="","",'Ore-Materie'!U65)</f>
        <v>3DG</v>
      </c>
      <c r="U65" s="15" t="str">
        <f>IF('Ore-Materie'!V65="","",'Ore-Materie'!V65)</f>
        <v>3DG</v>
      </c>
      <c r="V65" s="13" t="str">
        <f>IF('Ore-Materie'!W65="","",'Ore-Materie'!W65)</f>
        <v>3BG</v>
      </c>
      <c r="W65" s="14" t="str">
        <f>IF('Ore-Materie'!X65="","",'Ore-Materie'!X65)</f>
        <v>3BG</v>
      </c>
      <c r="X65" s="14" t="str">
        <f>IF('Ore-Materie'!Y65="","",'Ore-Materie'!Y65)</f>
        <v>3AG</v>
      </c>
      <c r="Y65" s="14" t="str">
        <f>IF('Ore-Materie'!Z65="","",'Ore-Materie'!Z65)</f>
        <v>3AG</v>
      </c>
      <c r="Z65" s="15" t="str">
        <f>IF('Ore-Materie'!AA65="","",'Ore-Materie'!AA65)</f>
        <v>3AG</v>
      </c>
      <c r="AA65" s="13" t="str">
        <f>IF('Ore-Materie'!AC65="","",'Ore-Materie'!AC65)</f>
        <v>3BG</v>
      </c>
      <c r="AB65" s="14" t="str">
        <f>IF('Ore-Materie'!AD65="","",'Ore-Materie'!AD65)</f>
        <v>3BG</v>
      </c>
      <c r="AC65" s="14" t="str">
        <f>IF('Ore-Materie'!AE65="","",'Ore-Materie'!AE65)</f>
        <v>3BG</v>
      </c>
      <c r="AD65" s="14" t="str">
        <f>IF('Ore-Materie'!AF65="","",'Ore-Materie'!AF65)</f>
        <v>3DG</v>
      </c>
      <c r="AE65" s="14" t="str">
        <f>IF('Ore-Materie'!AG65="","",'Ore-Materie'!AG65)</f>
        <v>3DG</v>
      </c>
      <c r="AF65" s="15" t="str">
        <f>IF('Ore-Materie'!AH65="","",'Ore-Materie'!AH65)</f>
        <v/>
      </c>
      <c r="AG65" s="13" t="str">
        <f>IF('Ore-Materie'!AI65="","",'Ore-Materie'!AI65)</f>
        <v/>
      </c>
      <c r="AH65" s="14" t="str">
        <f>IF('Ore-Materie'!AJ65="","",'Ore-Materie'!AJ65)</f>
        <v/>
      </c>
      <c r="AI65" s="14" t="str">
        <f>IF('Ore-Materie'!AK65="","",'Ore-Materie'!AK65)</f>
        <v>5CG</v>
      </c>
      <c r="AJ65" s="14" t="str">
        <f>IF('Ore-Materie'!AL65="","",'Ore-Materie'!AL65)</f>
        <v>5CG</v>
      </c>
      <c r="AK65" s="17" t="str">
        <f>IF('Ore-Materie'!AM65="","",'Ore-Materie'!AM65)</f>
        <v/>
      </c>
      <c r="AL65" s="8"/>
      <c r="AU65">
        <f t="shared" si="5"/>
        <v>18</v>
      </c>
      <c r="AV65" s="1" t="str">
        <f>IF(AU65='Ore-Materie'!AU65,"Ok","Err")</f>
        <v>Ok</v>
      </c>
    </row>
    <row r="66" spans="3:48" x14ac:dyDescent="0.25">
      <c r="C66" s="6">
        <f>'Ore-Materie'!C66</f>
        <v>61</v>
      </c>
      <c r="D66" s="2" t="str">
        <f>'Ore-Materie'!D66</f>
        <v>Romagnoli Annarita</v>
      </c>
      <c r="E66" s="13" t="str">
        <f>IF('Ore-Materie'!E66="","",'Ore-Materie'!E66)</f>
        <v/>
      </c>
      <c r="F66" s="14" t="str">
        <f>IF('Ore-Materie'!F66="","",'Ore-Materie'!F66)</f>
        <v/>
      </c>
      <c r="G66" s="14" t="str">
        <f>IF('Ore-Materie'!G66="","",'Ore-Materie'!G66)</f>
        <v/>
      </c>
      <c r="H66" s="14" t="str">
        <f>IF('Ore-Materie'!H66="","",'Ore-Materie'!H66)</f>
        <v/>
      </c>
      <c r="I66" s="14" t="str">
        <f>IF('Ore-Materie'!I66="","",'Ore-Materie'!I66)</f>
        <v/>
      </c>
      <c r="J66" s="15" t="str">
        <f>IF('Ore-Materie'!J66="","",'Ore-Materie'!J66)</f>
        <v/>
      </c>
      <c r="K66" s="13" t="str">
        <f>IF('Ore-Materie'!K66="","",'Ore-Materie'!K66)</f>
        <v>4AT</v>
      </c>
      <c r="L66" s="14" t="str">
        <f>IF('Ore-Materie'!L66="","",'Ore-Materie'!L66)</f>
        <v>2CG</v>
      </c>
      <c r="M66" s="14" t="str">
        <f>IF('Ore-Materie'!M66="","",'Ore-Materie'!M66)</f>
        <v/>
      </c>
      <c r="N66" s="14" t="str">
        <f>IF('Ore-Materie'!N66="","",'Ore-Materie'!N66)</f>
        <v>2BG</v>
      </c>
      <c r="O66" s="15" t="str">
        <f>IF('Ore-Materie'!O66="","",'Ore-Materie'!O66)</f>
        <v>2BG</v>
      </c>
      <c r="P66" s="13" t="str">
        <f>IF('Ore-Materie'!Q66="","",'Ore-Materie'!Q66)</f>
        <v/>
      </c>
      <c r="Q66" s="14" t="str">
        <f>IF('Ore-Materie'!R66="","",'Ore-Materie'!R66)</f>
        <v/>
      </c>
      <c r="R66" s="14" t="str">
        <f>IF('Ore-Materie'!S66="","",'Ore-Materie'!S66)</f>
        <v/>
      </c>
      <c r="S66" s="14" t="str">
        <f>IF('Ore-Materie'!T66="","",'Ore-Materie'!T66)</f>
        <v/>
      </c>
      <c r="T66" s="14" t="str">
        <f>IF('Ore-Materie'!U66="","",'Ore-Materie'!U66)</f>
        <v/>
      </c>
      <c r="U66" s="15" t="str">
        <f>IF('Ore-Materie'!V66="","",'Ore-Materie'!V66)</f>
        <v/>
      </c>
      <c r="V66" s="13" t="str">
        <f>IF('Ore-Materie'!W66="","",'Ore-Materie'!W66)</f>
        <v/>
      </c>
      <c r="W66" s="14" t="str">
        <f>IF('Ore-Materie'!X66="","",'Ore-Materie'!X66)</f>
        <v/>
      </c>
      <c r="X66" s="14" t="str">
        <f>IF('Ore-Materie'!Y66="","",'Ore-Materie'!Y66)</f>
        <v/>
      </c>
      <c r="Y66" s="14" t="str">
        <f>IF('Ore-Materie'!Z66="","",'Ore-Materie'!Z66)</f>
        <v/>
      </c>
      <c r="Z66" s="15" t="str">
        <f>IF('Ore-Materie'!AA66="","",'Ore-Materie'!AA66)</f>
        <v/>
      </c>
      <c r="AA66" s="13" t="str">
        <f>IF('Ore-Materie'!AC66="","",'Ore-Materie'!AC66)</f>
        <v/>
      </c>
      <c r="AB66" s="14" t="str">
        <f>IF('Ore-Materie'!AD66="","",'Ore-Materie'!AD66)</f>
        <v/>
      </c>
      <c r="AC66" s="14" t="str">
        <f>IF('Ore-Materie'!AE66="","",'Ore-Materie'!AE66)</f>
        <v/>
      </c>
      <c r="AD66" s="14" t="str">
        <f>IF('Ore-Materie'!AF66="","",'Ore-Materie'!AF66)</f>
        <v>2CG</v>
      </c>
      <c r="AE66" s="14" t="str">
        <f>IF('Ore-Materie'!AG66="","",'Ore-Materie'!AG66)</f>
        <v>2CG</v>
      </c>
      <c r="AF66" s="15" t="str">
        <f>IF('Ore-Materie'!AH66="","",'Ore-Materie'!AH66)</f>
        <v>3BT</v>
      </c>
      <c r="AG66" s="13" t="str">
        <f>IF('Ore-Materie'!AI66="","",'Ore-Materie'!AI66)</f>
        <v>3BT</v>
      </c>
      <c r="AH66" s="14" t="str">
        <f>IF('Ore-Materie'!AJ66="","",'Ore-Materie'!AJ66)</f>
        <v>4AT</v>
      </c>
      <c r="AI66" s="14" t="str">
        <f>IF('Ore-Materie'!AK66="","",'Ore-Materie'!AK66)</f>
        <v>2BG</v>
      </c>
      <c r="AJ66" s="14" t="str">
        <f>IF('Ore-Materie'!AL66="","",'Ore-Materie'!AL66)</f>
        <v/>
      </c>
      <c r="AK66" s="17" t="str">
        <f>IF('Ore-Materie'!AM66="","",'Ore-Materie'!AM66)</f>
        <v/>
      </c>
      <c r="AL66" s="8"/>
      <c r="AU66">
        <f t="shared" si="5"/>
        <v>10</v>
      </c>
      <c r="AV66" s="1" t="str">
        <f>IF(AU66='Ore-Materie'!AU66,"Ok","Err")</f>
        <v>Ok</v>
      </c>
    </row>
    <row r="67" spans="3:48" x14ac:dyDescent="0.25">
      <c r="C67" s="6">
        <f>'Ore-Materie'!C67</f>
        <v>62</v>
      </c>
      <c r="D67" s="2" t="str">
        <f>'Ore-Materie'!D67</f>
        <v>Scansani Claudio (Catania M.L.)</v>
      </c>
      <c r="E67" s="13" t="str">
        <f>IF('Ore-Materie'!E67="","",'Ore-Materie'!E67)</f>
        <v/>
      </c>
      <c r="F67" s="14" t="str">
        <f>IF('Ore-Materie'!F67="","",'Ore-Materie'!F67)</f>
        <v/>
      </c>
      <c r="G67" s="14" t="str">
        <f>IF('Ore-Materie'!G67="","",'Ore-Materie'!G67)</f>
        <v/>
      </c>
      <c r="H67" s="14" t="str">
        <f>IF('Ore-Materie'!H67="","",'Ore-Materie'!H67)</f>
        <v/>
      </c>
      <c r="I67" s="14" t="str">
        <f>IF('Ore-Materie'!I67="","",'Ore-Materie'!I67)</f>
        <v/>
      </c>
      <c r="J67" s="15" t="str">
        <f>IF('Ore-Materie'!J67="","",'Ore-Materie'!J67)</f>
        <v/>
      </c>
      <c r="K67" s="13" t="str">
        <f>IF('Ore-Materie'!K67="","",'Ore-Materie'!K67)</f>
        <v>3DG</v>
      </c>
      <c r="L67" s="14" t="str">
        <f>IF('Ore-Materie'!L67="","",'Ore-Materie'!L67)</f>
        <v>3BG</v>
      </c>
      <c r="M67" s="14" t="str">
        <f>IF('Ore-Materie'!M67="","",'Ore-Materie'!M67)</f>
        <v/>
      </c>
      <c r="N67" s="14" t="str">
        <f>IF('Ore-Materie'!N67="","",'Ore-Materie'!N67)</f>
        <v/>
      </c>
      <c r="O67" s="15" t="str">
        <f>IF('Ore-Materie'!O67="","",'Ore-Materie'!O67)</f>
        <v/>
      </c>
      <c r="P67" s="13" t="str">
        <f>IF('Ore-Materie'!Q67="","",'Ore-Materie'!Q67)</f>
        <v/>
      </c>
      <c r="Q67" s="14" t="str">
        <f>IF('Ore-Materie'!R67="","",'Ore-Materie'!R67)</f>
        <v/>
      </c>
      <c r="R67" s="14" t="str">
        <f>IF('Ore-Materie'!S67="","",'Ore-Materie'!S67)</f>
        <v/>
      </c>
      <c r="S67" s="14" t="str">
        <f>IF('Ore-Materie'!T67="","",'Ore-Materie'!T67)</f>
        <v/>
      </c>
      <c r="T67" s="14" t="str">
        <f>IF('Ore-Materie'!U67="","",'Ore-Materie'!U67)</f>
        <v/>
      </c>
      <c r="U67" s="15" t="str">
        <f>IF('Ore-Materie'!V67="","",'Ore-Materie'!V67)</f>
        <v/>
      </c>
      <c r="V67" s="13" t="str">
        <f>IF('Ore-Materie'!W67="","",'Ore-Materie'!W67)</f>
        <v/>
      </c>
      <c r="W67" s="14" t="str">
        <f>IF('Ore-Materie'!X67="","",'Ore-Materie'!X67)</f>
        <v/>
      </c>
      <c r="X67" s="14" t="str">
        <f>IF('Ore-Materie'!Y67="","",'Ore-Materie'!Y67)</f>
        <v/>
      </c>
      <c r="Y67" s="14" t="str">
        <f>IF('Ore-Materie'!Z67="","",'Ore-Materie'!Z67)</f>
        <v/>
      </c>
      <c r="Z67" s="15" t="str">
        <f>IF('Ore-Materie'!AA67="","",'Ore-Materie'!AA67)</f>
        <v/>
      </c>
      <c r="AA67" s="13" t="str">
        <f>IF('Ore-Materie'!AC67="","",'Ore-Materie'!AC67)</f>
        <v/>
      </c>
      <c r="AB67" s="14" t="str">
        <f>IF('Ore-Materie'!AD67="","",'Ore-Materie'!AD67)</f>
        <v/>
      </c>
      <c r="AC67" s="14" t="str">
        <f>IF('Ore-Materie'!AE67="","",'Ore-Materie'!AE67)</f>
        <v/>
      </c>
      <c r="AD67" s="14" t="str">
        <f>IF('Ore-Materie'!AF67="","",'Ore-Materie'!AF67)</f>
        <v/>
      </c>
      <c r="AE67" s="14" t="str">
        <f>IF('Ore-Materie'!AG67="","",'Ore-Materie'!AG67)</f>
        <v/>
      </c>
      <c r="AF67" s="15" t="str">
        <f>IF('Ore-Materie'!AH67="","",'Ore-Materie'!AH67)</f>
        <v/>
      </c>
      <c r="AG67" s="13" t="str">
        <f>IF('Ore-Materie'!AI67="","",'Ore-Materie'!AI67)</f>
        <v/>
      </c>
      <c r="AH67" s="14" t="str">
        <f>IF('Ore-Materie'!AJ67="","",'Ore-Materie'!AJ67)</f>
        <v/>
      </c>
      <c r="AI67" s="14" t="str">
        <f>IF('Ore-Materie'!AK67="","",'Ore-Materie'!AK67)</f>
        <v/>
      </c>
      <c r="AJ67" s="14" t="str">
        <f>IF('Ore-Materie'!AL67="","",'Ore-Materie'!AL67)</f>
        <v>3BG</v>
      </c>
      <c r="AK67" s="17" t="str">
        <f>IF('Ore-Materie'!AM67="","",'Ore-Materie'!AM67)</f>
        <v>3DG</v>
      </c>
      <c r="AL67" s="8"/>
      <c r="AU67">
        <f t="shared" si="5"/>
        <v>4</v>
      </c>
      <c r="AV67" s="1" t="str">
        <f>IF(AU67='Ore-Materie'!AU67,"Ok","Err")</f>
        <v>Ok</v>
      </c>
    </row>
    <row r="68" spans="3:48" x14ac:dyDescent="0.25">
      <c r="C68" s="6">
        <f>'Ore-Materie'!C68</f>
        <v>63</v>
      </c>
      <c r="D68" s="2" t="str">
        <f>'Ore-Materie'!D68</f>
        <v>Squillace Luisa</v>
      </c>
      <c r="E68" s="13" t="str">
        <f>IF('Ore-Materie'!E68="","",'Ore-Materie'!E68)</f>
        <v/>
      </c>
      <c r="F68" s="14" t="str">
        <f>IF('Ore-Materie'!F68="","",'Ore-Materie'!F68)</f>
        <v/>
      </c>
      <c r="G68" s="14" t="str">
        <f>IF('Ore-Materie'!G68="","",'Ore-Materie'!G68)</f>
        <v/>
      </c>
      <c r="H68" s="14" t="str">
        <f>IF('Ore-Materie'!H68="","",'Ore-Materie'!H68)</f>
        <v>4BG</v>
      </c>
      <c r="I68" s="14" t="str">
        <f>IF('Ore-Materie'!I68="","",'Ore-Materie'!I68)</f>
        <v>3BG</v>
      </c>
      <c r="J68" s="15" t="str">
        <f>IF('Ore-Materie'!J68="","",'Ore-Materie'!J68)</f>
        <v/>
      </c>
      <c r="K68" s="13" t="str">
        <f>IF('Ore-Materie'!K68="","",'Ore-Materie'!K68)</f>
        <v>2AG</v>
      </c>
      <c r="L68" s="14" t="str">
        <f>IF('Ore-Materie'!L68="","",'Ore-Materie'!L68)</f>
        <v/>
      </c>
      <c r="M68" s="14" t="str">
        <f>IF('Ore-Materie'!M68="","",'Ore-Materie'!M68)</f>
        <v>2BT</v>
      </c>
      <c r="N68" s="14" t="str">
        <f>IF('Ore-Materie'!N68="","",'Ore-Materie'!N68)</f>
        <v>1BG</v>
      </c>
      <c r="O68" s="15" t="str">
        <f>IF('Ore-Materie'!O68="","",'Ore-Materie'!O68)</f>
        <v>1AT</v>
      </c>
      <c r="P68" s="13" t="str">
        <f>IF('Ore-Materie'!Q68="","",'Ore-Materie'!Q68)</f>
        <v/>
      </c>
      <c r="Q68" s="14" t="str">
        <f>IF('Ore-Materie'!R68="","",'Ore-Materie'!R68)</f>
        <v/>
      </c>
      <c r="R68" s="14" t="str">
        <f>IF('Ore-Materie'!S68="","",'Ore-Materie'!S68)</f>
        <v/>
      </c>
      <c r="S68" s="14" t="str">
        <f>IF('Ore-Materie'!T68="","",'Ore-Materie'!T68)</f>
        <v/>
      </c>
      <c r="T68" s="14" t="str">
        <f>IF('Ore-Materie'!U68="","",'Ore-Materie'!U68)</f>
        <v/>
      </c>
      <c r="U68" s="15" t="str">
        <f>IF('Ore-Materie'!V68="","",'Ore-Materie'!V68)</f>
        <v/>
      </c>
      <c r="V68" s="13" t="str">
        <f>IF('Ore-Materie'!W68="","",'Ore-Materie'!W68)</f>
        <v>1AG</v>
      </c>
      <c r="W68" s="14" t="str">
        <f>IF('Ore-Materie'!X68="","",'Ore-Materie'!X68)</f>
        <v>4AT</v>
      </c>
      <c r="X68" s="14" t="str">
        <f>IF('Ore-Materie'!Y68="","",'Ore-Materie'!Y68)</f>
        <v>3BT</v>
      </c>
      <c r="Y68" s="14" t="str">
        <f>IF('Ore-Materie'!Z68="","",'Ore-Materie'!Z68)</f>
        <v/>
      </c>
      <c r="Z68" s="15" t="str">
        <f>IF('Ore-Materie'!AA68="","",'Ore-Materie'!AA68)</f>
        <v>2BG</v>
      </c>
      <c r="AA68" s="13" t="str">
        <f>IF('Ore-Materie'!AC68="","",'Ore-Materie'!AC68)</f>
        <v>2AL</v>
      </c>
      <c r="AB68" s="14" t="str">
        <f>IF('Ore-Materie'!AD68="","",'Ore-Materie'!AD68)</f>
        <v>3AG</v>
      </c>
      <c r="AC68" s="14" t="str">
        <f>IF('Ore-Materie'!AE68="","",'Ore-Materie'!AE68)</f>
        <v>2AT</v>
      </c>
      <c r="AD68" s="14" t="str">
        <f>IF('Ore-Materie'!AF68="","",'Ore-Materie'!AF68)</f>
        <v>5AT</v>
      </c>
      <c r="AE68" s="14" t="str">
        <f>IF('Ore-Materie'!AG68="","",'Ore-Materie'!AG68)</f>
        <v/>
      </c>
      <c r="AF68" s="15" t="str">
        <f>IF('Ore-Materie'!AH68="","",'Ore-Materie'!AH68)</f>
        <v/>
      </c>
      <c r="AG68" s="13" t="str">
        <f>IF('Ore-Materie'!AI68="","",'Ore-Materie'!AI68)</f>
        <v>3AT</v>
      </c>
      <c r="AH68" s="14" t="str">
        <f>IF('Ore-Materie'!AJ68="","",'Ore-Materie'!AJ68)</f>
        <v/>
      </c>
      <c r="AI68" s="14" t="str">
        <f>IF('Ore-Materie'!AK68="","",'Ore-Materie'!AK68)</f>
        <v>4AG</v>
      </c>
      <c r="AJ68" s="14" t="str">
        <f>IF('Ore-Materie'!AL68="","",'Ore-Materie'!AL68)</f>
        <v>5BG</v>
      </c>
      <c r="AK68" s="17" t="str">
        <f>IF('Ore-Materie'!AM68="","",'Ore-Materie'!AM68)</f>
        <v>5AG</v>
      </c>
      <c r="AL68" s="8"/>
      <c r="AU68">
        <f t="shared" si="5"/>
        <v>18</v>
      </c>
      <c r="AV68" s="1" t="str">
        <f>IF(AU68='Ore-Materie'!AU68,"Ok","Err")</f>
        <v>Ok</v>
      </c>
    </row>
    <row r="69" spans="3:48" x14ac:dyDescent="0.25">
      <c r="C69" s="6">
        <f>'Ore-Materie'!C69</f>
        <v>64</v>
      </c>
      <c r="D69" s="2" t="str">
        <f>'Ore-Materie'!D69</f>
        <v>Stuto Maria Rosaria</v>
      </c>
      <c r="E69" s="13" t="str">
        <f>IF('Ore-Materie'!E69="","",'Ore-Materie'!E69)</f>
        <v>4AL</v>
      </c>
      <c r="F69" s="14" t="str">
        <f>IF('Ore-Materie'!F69="","",'Ore-Materie'!F69)</f>
        <v/>
      </c>
      <c r="G69" s="14" t="str">
        <f>IF('Ore-Materie'!G69="","",'Ore-Materie'!G69)</f>
        <v>5AL</v>
      </c>
      <c r="H69" s="14" t="str">
        <f>IF('Ore-Materie'!H69="","",'Ore-Materie'!H69)</f>
        <v>3BG</v>
      </c>
      <c r="I69" s="14" t="str">
        <f>IF('Ore-Materie'!I69="","",'Ore-Materie'!I69)</f>
        <v>4DG</v>
      </c>
      <c r="J69" s="15" t="str">
        <f>IF('Ore-Materie'!J69="","",'Ore-Materie'!J69)</f>
        <v/>
      </c>
      <c r="K69" s="13" t="str">
        <f>IF('Ore-Materie'!K69="","",'Ore-Materie'!K69)</f>
        <v/>
      </c>
      <c r="L69" s="14" t="str">
        <f>IF('Ore-Materie'!L69="","",'Ore-Materie'!L69)</f>
        <v/>
      </c>
      <c r="M69" s="14" t="str">
        <f>IF('Ore-Materie'!M69="","",'Ore-Materie'!M69)</f>
        <v>3AL</v>
      </c>
      <c r="N69" s="14" t="str">
        <f>IF('Ore-Materie'!N69="","",'Ore-Materie'!N69)</f>
        <v>2DG</v>
      </c>
      <c r="O69" s="15" t="str">
        <f>IF('Ore-Materie'!O69="","",'Ore-Materie'!O69)</f>
        <v>4DG</v>
      </c>
      <c r="P69" s="13" t="str">
        <f>IF('Ore-Materie'!Q69="","",'Ore-Materie'!Q69)</f>
        <v>5AL</v>
      </c>
      <c r="Q69" s="14" t="str">
        <f>IF('Ore-Materie'!R69="","",'Ore-Materie'!R69)</f>
        <v>2DG</v>
      </c>
      <c r="R69" s="14" t="str">
        <f>IF('Ore-Materie'!S69="","",'Ore-Materie'!S69)</f>
        <v/>
      </c>
      <c r="S69" s="14" t="str">
        <f>IF('Ore-Materie'!T69="","",'Ore-Materie'!T69)</f>
        <v/>
      </c>
      <c r="T69" s="14" t="str">
        <f>IF('Ore-Materie'!U69="","",'Ore-Materie'!U69)</f>
        <v>4AL</v>
      </c>
      <c r="U69" s="15" t="str">
        <f>IF('Ore-Materie'!V69="","",'Ore-Materie'!V69)</f>
        <v>3BG</v>
      </c>
      <c r="V69" s="13" t="str">
        <f>IF('Ore-Materie'!W69="","",'Ore-Materie'!W69)</f>
        <v/>
      </c>
      <c r="W69" s="14" t="str">
        <f>IF('Ore-Materie'!X69="","",'Ore-Materie'!X69)</f>
        <v/>
      </c>
      <c r="X69" s="14" t="str">
        <f>IF('Ore-Materie'!Y69="","",'Ore-Materie'!Y69)</f>
        <v/>
      </c>
      <c r="Y69" s="14" t="str">
        <f>IF('Ore-Materie'!Z69="","",'Ore-Materie'!Z69)</f>
        <v/>
      </c>
      <c r="Z69" s="15" t="str">
        <f>IF('Ore-Materie'!AA69="","",'Ore-Materie'!AA69)</f>
        <v/>
      </c>
      <c r="AA69" s="13" t="str">
        <f>IF('Ore-Materie'!AC69="","",'Ore-Materie'!AC69)</f>
        <v>2DG</v>
      </c>
      <c r="AB69" s="14" t="str">
        <f>IF('Ore-Materie'!AD69="","",'Ore-Materie'!AD69)</f>
        <v>4DG</v>
      </c>
      <c r="AC69" s="14" t="str">
        <f>IF('Ore-Materie'!AE69="","",'Ore-Materie'!AE69)</f>
        <v>3AL</v>
      </c>
      <c r="AD69" s="14" t="str">
        <f>IF('Ore-Materie'!AF69="","",'Ore-Materie'!AF69)</f>
        <v/>
      </c>
      <c r="AE69" s="14" t="str">
        <f>IF('Ore-Materie'!AG69="","",'Ore-Materie'!AG69)</f>
        <v/>
      </c>
      <c r="AF69" s="15" t="str">
        <f>IF('Ore-Materie'!AH69="","",'Ore-Materie'!AH69)</f>
        <v/>
      </c>
      <c r="AG69" s="13" t="str">
        <f>IF('Ore-Materie'!AI69="","",'Ore-Materie'!AI69)</f>
        <v/>
      </c>
      <c r="AH69" s="14" t="str">
        <f>IF('Ore-Materie'!AJ69="","",'Ore-Materie'!AJ69)</f>
        <v>3AL</v>
      </c>
      <c r="AI69" s="14" t="str">
        <f>IF('Ore-Materie'!AK69="","",'Ore-Materie'!AK69)</f>
        <v>3BG</v>
      </c>
      <c r="AJ69" s="14" t="str">
        <f>IF('Ore-Materie'!AL69="","",'Ore-Materie'!AL69)</f>
        <v>4AL</v>
      </c>
      <c r="AK69" s="17" t="str">
        <f>IF('Ore-Materie'!AM69="","",'Ore-Materie'!AM69)</f>
        <v>5AL</v>
      </c>
      <c r="AL69" s="8"/>
      <c r="AU69">
        <f t="shared" si="5"/>
        <v>18</v>
      </c>
      <c r="AV69" s="1" t="str">
        <f>IF(AU69='Ore-Materie'!AU69,"Ok","Err")</f>
        <v>Ok</v>
      </c>
    </row>
    <row r="70" spans="3:48" x14ac:dyDescent="0.25">
      <c r="C70" s="6">
        <f>'Ore-Materie'!C70</f>
        <v>65</v>
      </c>
      <c r="D70" s="2" t="str">
        <f>'Ore-Materie'!D70</f>
        <v>Tollini Francesca</v>
      </c>
      <c r="E70" s="13" t="str">
        <f>IF('Ore-Materie'!E70="","",'Ore-Materie'!E70)</f>
        <v>5AG</v>
      </c>
      <c r="F70" s="14" t="str">
        <f>IF('Ore-Materie'!F70="","",'Ore-Materie'!F70)</f>
        <v>4AG</v>
      </c>
      <c r="G70" s="14" t="str">
        <f>IF('Ore-Materie'!G70="","",'Ore-Materie'!G70)</f>
        <v>4AG</v>
      </c>
      <c r="H70" s="14" t="str">
        <f>IF('Ore-Materie'!H70="","",'Ore-Materie'!H70)</f>
        <v/>
      </c>
      <c r="I70" s="14" t="str">
        <f>IF('Ore-Materie'!I70="","",'Ore-Materie'!I70)</f>
        <v>3AG</v>
      </c>
      <c r="J70" s="15" t="str">
        <f>IF('Ore-Materie'!J70="","",'Ore-Materie'!J70)</f>
        <v/>
      </c>
      <c r="K70" s="13" t="str">
        <f>IF('Ore-Materie'!K70="","",'Ore-Materie'!K70)</f>
        <v>4AG</v>
      </c>
      <c r="L70" s="14" t="str">
        <f>IF('Ore-Materie'!L70="","",'Ore-Materie'!L70)</f>
        <v>3AG</v>
      </c>
      <c r="M70" s="14" t="str">
        <f>IF('Ore-Materie'!M70="","",'Ore-Materie'!M70)</f>
        <v/>
      </c>
      <c r="N70" s="14" t="str">
        <f>IF('Ore-Materie'!N70="","",'Ore-Materie'!N70)</f>
        <v/>
      </c>
      <c r="O70" s="15" t="str">
        <f>IF('Ore-Materie'!O70="","",'Ore-Materie'!O70)</f>
        <v/>
      </c>
      <c r="P70" s="13" t="str">
        <f>IF('Ore-Materie'!Q70="","",'Ore-Materie'!Q70)</f>
        <v/>
      </c>
      <c r="Q70" s="14" t="str">
        <f>IF('Ore-Materie'!R70="","",'Ore-Materie'!R70)</f>
        <v/>
      </c>
      <c r="R70" s="14" t="str">
        <f>IF('Ore-Materie'!S70="","",'Ore-Materie'!S70)</f>
        <v>4AG</v>
      </c>
      <c r="S70" s="14" t="str">
        <f>IF('Ore-Materie'!T70="","",'Ore-Materie'!T70)</f>
        <v>5AG</v>
      </c>
      <c r="T70" s="14" t="str">
        <f>IF('Ore-Materie'!U70="","",'Ore-Materie'!U70)</f>
        <v>3AG</v>
      </c>
      <c r="U70" s="15" t="str">
        <f>IF('Ore-Materie'!V70="","",'Ore-Materie'!V70)</f>
        <v>3AG</v>
      </c>
      <c r="V70" s="13" t="str">
        <f>IF('Ore-Materie'!W70="","",'Ore-Materie'!W70)</f>
        <v>3AG</v>
      </c>
      <c r="W70" s="14" t="str">
        <f>IF('Ore-Materie'!X70="","",'Ore-Materie'!X70)</f>
        <v>4AG</v>
      </c>
      <c r="X70" s="14" t="str">
        <f>IF('Ore-Materie'!Y70="","",'Ore-Materie'!Y70)</f>
        <v/>
      </c>
      <c r="Y70" s="14" t="str">
        <f>IF('Ore-Materie'!Z70="","",'Ore-Materie'!Z70)</f>
        <v/>
      </c>
      <c r="Z70" s="15" t="str">
        <f>IF('Ore-Materie'!AA70="","",'Ore-Materie'!AA70)</f>
        <v/>
      </c>
      <c r="AA70" s="13" t="str">
        <f>IF('Ore-Materie'!AC70="","",'Ore-Materie'!AC70)</f>
        <v/>
      </c>
      <c r="AB70" s="14" t="str">
        <f>IF('Ore-Materie'!AD70="","",'Ore-Materie'!AD70)</f>
        <v/>
      </c>
      <c r="AC70" s="14" t="str">
        <f>IF('Ore-Materie'!AE70="","",'Ore-Materie'!AE70)</f>
        <v/>
      </c>
      <c r="AD70" s="14" t="str">
        <f>IF('Ore-Materie'!AF70="","",'Ore-Materie'!AF70)</f>
        <v/>
      </c>
      <c r="AE70" s="14" t="str">
        <f>IF('Ore-Materie'!AG70="","",'Ore-Materie'!AG70)</f>
        <v/>
      </c>
      <c r="AF70" s="15" t="str">
        <f>IF('Ore-Materie'!AH70="","",'Ore-Materie'!AH70)</f>
        <v/>
      </c>
      <c r="AG70" s="13" t="str">
        <f>IF('Ore-Materie'!AI70="","",'Ore-Materie'!AI70)</f>
        <v>3AG</v>
      </c>
      <c r="AH70" s="14" t="str">
        <f>IF('Ore-Materie'!AJ70="","",'Ore-Materie'!AJ70)</f>
        <v>4AG</v>
      </c>
      <c r="AI70" s="14" t="str">
        <f>IF('Ore-Materie'!AK70="","",'Ore-Materie'!AK70)</f>
        <v/>
      </c>
      <c r="AJ70" s="14" t="str">
        <f>IF('Ore-Materie'!AL70="","",'Ore-Materie'!AL70)</f>
        <v/>
      </c>
      <c r="AK70" s="17" t="str">
        <f>IF('Ore-Materie'!AM70="","",'Ore-Materie'!AM70)</f>
        <v/>
      </c>
      <c r="AL70" s="8"/>
      <c r="AU70">
        <f t="shared" si="5"/>
        <v>14</v>
      </c>
      <c r="AV70" s="1" t="str">
        <f>IF(AU70='Ore-Materie'!AU70,"Ok","Err")</f>
        <v>Ok</v>
      </c>
    </row>
    <row r="71" spans="3:48" x14ac:dyDescent="0.25">
      <c r="C71" s="6">
        <f>'Ore-Materie'!C71</f>
        <v>66</v>
      </c>
      <c r="D71" s="2" t="str">
        <f>'Ore-Materie'!D71</f>
        <v>Travertino Grande Romina</v>
      </c>
      <c r="E71" s="13" t="str">
        <f>IF('Ore-Materie'!E71="","",'Ore-Materie'!E71)</f>
        <v/>
      </c>
      <c r="F71" s="14" t="str">
        <f>IF('Ore-Materie'!F71="","",'Ore-Materie'!F71)</f>
        <v/>
      </c>
      <c r="G71" s="14" t="str">
        <f>IF('Ore-Materie'!G71="","",'Ore-Materie'!G71)</f>
        <v/>
      </c>
      <c r="H71" s="14" t="str">
        <f>IF('Ore-Materie'!H71="","",'Ore-Materie'!H71)</f>
        <v/>
      </c>
      <c r="I71" s="14" t="str">
        <f>IF('Ore-Materie'!I71="","",'Ore-Materie'!I71)</f>
        <v/>
      </c>
      <c r="J71" s="15" t="str">
        <f>IF('Ore-Materie'!J71="","",'Ore-Materie'!J71)</f>
        <v/>
      </c>
      <c r="K71" s="13" t="str">
        <f>IF('Ore-Materie'!K71="","",'Ore-Materie'!K71)</f>
        <v/>
      </c>
      <c r="L71" s="14" t="str">
        <f>IF('Ore-Materie'!L71="","",'Ore-Materie'!L71)</f>
        <v>5DG</v>
      </c>
      <c r="M71" s="14" t="str">
        <f>IF('Ore-Materie'!M71="","",'Ore-Materie'!M71)</f>
        <v>5DG</v>
      </c>
      <c r="N71" s="14" t="str">
        <f>IF('Ore-Materie'!N71="","",'Ore-Materie'!N71)</f>
        <v>4BG</v>
      </c>
      <c r="O71" s="15" t="str">
        <f>IF('Ore-Materie'!O71="","",'Ore-Materie'!O71)</f>
        <v>5BG</v>
      </c>
      <c r="P71" s="13" t="str">
        <f>IF('Ore-Materie'!Q71="","",'Ore-Materie'!Q71)</f>
        <v/>
      </c>
      <c r="Q71" s="14" t="str">
        <f>IF('Ore-Materie'!R71="","",'Ore-Materie'!R71)</f>
        <v/>
      </c>
      <c r="R71" s="14" t="str">
        <f>IF('Ore-Materie'!S71="","",'Ore-Materie'!S71)</f>
        <v>5BG</v>
      </c>
      <c r="S71" s="14" t="str">
        <f>IF('Ore-Materie'!T71="","",'Ore-Materie'!T71)</f>
        <v>5BG</v>
      </c>
      <c r="T71" s="14" t="str">
        <f>IF('Ore-Materie'!U71="","",'Ore-Materie'!U71)</f>
        <v>5DG</v>
      </c>
      <c r="U71" s="15" t="str">
        <f>IF('Ore-Materie'!V71="","",'Ore-Materie'!V71)</f>
        <v>4BG</v>
      </c>
      <c r="V71" s="13" t="str">
        <f>IF('Ore-Materie'!W71="","",'Ore-Materie'!W71)</f>
        <v/>
      </c>
      <c r="W71" s="14" t="str">
        <f>IF('Ore-Materie'!X71="","",'Ore-Materie'!X71)</f>
        <v>4BG</v>
      </c>
      <c r="X71" s="14" t="str">
        <f>IF('Ore-Materie'!Y71="","",'Ore-Materie'!Y71)</f>
        <v>5BG</v>
      </c>
      <c r="Y71" s="14" t="str">
        <f>IF('Ore-Materie'!Z71="","",'Ore-Materie'!Z71)</f>
        <v/>
      </c>
      <c r="Z71" s="15" t="str">
        <f>IF('Ore-Materie'!AA71="","",'Ore-Materie'!AA71)</f>
        <v>5DG</v>
      </c>
      <c r="AA71" s="13" t="str">
        <f>IF('Ore-Materie'!AC71="","",'Ore-Materie'!AC71)</f>
        <v/>
      </c>
      <c r="AB71" s="14" t="str">
        <f>IF('Ore-Materie'!AD71="","",'Ore-Materie'!AD71)</f>
        <v/>
      </c>
      <c r="AC71" s="14" t="str">
        <f>IF('Ore-Materie'!AE71="","",'Ore-Materie'!AE71)</f>
        <v>5DG</v>
      </c>
      <c r="AD71" s="14" t="str">
        <f>IF('Ore-Materie'!AF71="","",'Ore-Materie'!AF71)</f>
        <v>5BG</v>
      </c>
      <c r="AE71" s="14" t="str">
        <f>IF('Ore-Materie'!AG71="","",'Ore-Materie'!AG71)</f>
        <v>5BG</v>
      </c>
      <c r="AF71" s="15" t="str">
        <f>IF('Ore-Materie'!AH71="","",'Ore-Materie'!AH71)</f>
        <v>4BG</v>
      </c>
      <c r="AG71" s="13" t="str">
        <f>IF('Ore-Materie'!AI71="","",'Ore-Materie'!AI71)</f>
        <v/>
      </c>
      <c r="AH71" s="14" t="str">
        <f>IF('Ore-Materie'!AJ71="","",'Ore-Materie'!AJ71)</f>
        <v>5DG</v>
      </c>
      <c r="AI71" s="14" t="str">
        <f>IF('Ore-Materie'!AK71="","",'Ore-Materie'!AK71)</f>
        <v/>
      </c>
      <c r="AJ71" s="14" t="str">
        <f>IF('Ore-Materie'!AL71="","",'Ore-Materie'!AL71)</f>
        <v>4BG</v>
      </c>
      <c r="AK71" s="17" t="str">
        <f>IF('Ore-Materie'!AM71="","",'Ore-Materie'!AM71)</f>
        <v>4BG</v>
      </c>
      <c r="AL71" s="8"/>
      <c r="AU71">
        <f t="shared" si="5"/>
        <v>18</v>
      </c>
      <c r="AV71" s="1" t="str">
        <f>IF(AU71='Ore-Materie'!AU71,"Ok","Err")</f>
        <v>Ok</v>
      </c>
    </row>
    <row r="72" spans="3:48" x14ac:dyDescent="0.25">
      <c r="C72" s="6">
        <f>'Ore-Materie'!C72</f>
        <v>67</v>
      </c>
      <c r="D72" s="2" t="str">
        <f>'Ore-Materie'!D72</f>
        <v>Vasta Luigi</v>
      </c>
      <c r="E72" s="13" t="str">
        <f>IF('Ore-Materie'!E72="","",'Ore-Materie'!E72)</f>
        <v>3AT</v>
      </c>
      <c r="F72" s="14" t="str">
        <f>IF('Ore-Materie'!F72="","",'Ore-Materie'!F72)</f>
        <v>3AT</v>
      </c>
      <c r="G72" s="14" t="str">
        <f>IF('Ore-Materie'!G72="","",'Ore-Materie'!G72)</f>
        <v/>
      </c>
      <c r="H72" s="14" t="str">
        <f>IF('Ore-Materie'!H72="","",'Ore-Materie'!H72)</f>
        <v>5AT</v>
      </c>
      <c r="I72" s="14" t="str">
        <f>IF('Ore-Materie'!I72="","",'Ore-Materie'!I72)</f>
        <v>5AT</v>
      </c>
      <c r="J72" s="15" t="str">
        <f>IF('Ore-Materie'!J72="","",'Ore-Materie'!J72)</f>
        <v/>
      </c>
      <c r="K72" s="13" t="str">
        <f>IF('Ore-Materie'!K72="","",'Ore-Materie'!K72)</f>
        <v>5AT</v>
      </c>
      <c r="L72" s="14" t="str">
        <f>IF('Ore-Materie'!L72="","",'Ore-Materie'!L72)</f>
        <v>5BT</v>
      </c>
      <c r="M72" s="14" t="str">
        <f>IF('Ore-Materie'!M72="","",'Ore-Materie'!M72)</f>
        <v>5BT</v>
      </c>
      <c r="N72" s="14" t="str">
        <f>IF('Ore-Materie'!N72="","",'Ore-Materie'!N72)</f>
        <v/>
      </c>
      <c r="O72" s="15" t="str">
        <f>IF('Ore-Materie'!O72="","",'Ore-Materie'!O72)</f>
        <v/>
      </c>
      <c r="P72" s="13" t="str">
        <f>IF('Ore-Materie'!Q72="","",'Ore-Materie'!Q72)</f>
        <v/>
      </c>
      <c r="Q72" s="14" t="str">
        <f>IF('Ore-Materie'!R72="","",'Ore-Materie'!R72)</f>
        <v>3AT</v>
      </c>
      <c r="R72" s="14" t="str">
        <f>IF('Ore-Materie'!S72="","",'Ore-Materie'!S72)</f>
        <v>3AT</v>
      </c>
      <c r="S72" s="14" t="str">
        <f>IF('Ore-Materie'!T72="","",'Ore-Materie'!T72)</f>
        <v/>
      </c>
      <c r="T72" s="14" t="str">
        <f>IF('Ore-Materie'!U72="","",'Ore-Materie'!U72)</f>
        <v>4AT</v>
      </c>
      <c r="U72" s="15" t="str">
        <f>IF('Ore-Materie'!V72="","",'Ore-Materie'!V72)</f>
        <v>4AT</v>
      </c>
      <c r="V72" s="13" t="str">
        <f>IF('Ore-Materie'!W72="","",'Ore-Materie'!W72)</f>
        <v/>
      </c>
      <c r="W72" s="14" t="str">
        <f>IF('Ore-Materie'!X72="","",'Ore-Materie'!X72)</f>
        <v/>
      </c>
      <c r="X72" s="14" t="str">
        <f>IF('Ore-Materie'!Y72="","",'Ore-Materie'!Y72)</f>
        <v/>
      </c>
      <c r="Y72" s="14" t="str">
        <f>IF('Ore-Materie'!Z72="","",'Ore-Materie'!Z72)</f>
        <v/>
      </c>
      <c r="Z72" s="15" t="str">
        <f>IF('Ore-Materie'!AA72="","",'Ore-Materie'!AA72)</f>
        <v/>
      </c>
      <c r="AA72" s="13" t="str">
        <f>IF('Ore-Materie'!AC72="","",'Ore-Materie'!AC72)</f>
        <v>5AT</v>
      </c>
      <c r="AB72" s="14" t="str">
        <f>IF('Ore-Materie'!AD72="","",'Ore-Materie'!AD72)</f>
        <v>4AT</v>
      </c>
      <c r="AC72" s="14" t="str">
        <f>IF('Ore-Materie'!AE72="","",'Ore-Materie'!AE72)</f>
        <v>4AT</v>
      </c>
      <c r="AD72" s="14" t="str">
        <f>IF('Ore-Materie'!AF72="","",'Ore-Materie'!AF72)</f>
        <v/>
      </c>
      <c r="AE72" s="14" t="str">
        <f>IF('Ore-Materie'!AG72="","",'Ore-Materie'!AG72)</f>
        <v/>
      </c>
      <c r="AF72" s="15" t="str">
        <f>IF('Ore-Materie'!AH72="","",'Ore-Materie'!AH72)</f>
        <v/>
      </c>
      <c r="AG72" s="13" t="str">
        <f>IF('Ore-Materie'!AI72="","",'Ore-Materie'!AI72)</f>
        <v>5BT</v>
      </c>
      <c r="AH72" s="14" t="str">
        <f>IF('Ore-Materie'!AJ72="","",'Ore-Materie'!AJ72)</f>
        <v>5BT</v>
      </c>
      <c r="AI72" s="14" t="str">
        <f>IF('Ore-Materie'!AK72="","",'Ore-Materie'!AK72)</f>
        <v/>
      </c>
      <c r="AJ72" s="14" t="str">
        <f>IF('Ore-Materie'!AL72="","",'Ore-Materie'!AL72)</f>
        <v>5AT</v>
      </c>
      <c r="AK72" s="17" t="str">
        <f>IF('Ore-Materie'!AM72="","",'Ore-Materie'!AM72)</f>
        <v>5AT</v>
      </c>
      <c r="AL72" s="8"/>
      <c r="AU72">
        <f t="shared" si="5"/>
        <v>18</v>
      </c>
      <c r="AV72" s="1" t="str">
        <f>IF(AU72='Ore-Materie'!AU72,"Ok","Err")</f>
        <v>Ok</v>
      </c>
    </row>
    <row r="73" spans="3:48" x14ac:dyDescent="0.25">
      <c r="C73" s="6">
        <f>'Ore-Materie'!C73</f>
        <v>68</v>
      </c>
      <c r="D73" s="2" t="str">
        <f>'Ore-Materie'!D73</f>
        <v>Veronesi Annalisa</v>
      </c>
      <c r="E73" s="13" t="str">
        <f>IF('Ore-Materie'!E73="","",'Ore-Materie'!E73)</f>
        <v/>
      </c>
      <c r="F73" s="14" t="str">
        <f>IF('Ore-Materie'!F73="","",'Ore-Materie'!F73)</f>
        <v/>
      </c>
      <c r="G73" s="14" t="str">
        <f>IF('Ore-Materie'!G73="","",'Ore-Materie'!G73)</f>
        <v/>
      </c>
      <c r="H73" s="14" t="str">
        <f>IF('Ore-Materie'!H73="","",'Ore-Materie'!H73)</f>
        <v/>
      </c>
      <c r="I73" s="14" t="str">
        <f>IF('Ore-Materie'!I73="","",'Ore-Materie'!I73)</f>
        <v/>
      </c>
      <c r="J73" s="15" t="str">
        <f>IF('Ore-Materie'!J73="","",'Ore-Materie'!J73)</f>
        <v/>
      </c>
      <c r="K73" s="13" t="str">
        <f>IF('Ore-Materie'!K73="","",'Ore-Materie'!K73)</f>
        <v>2AT</v>
      </c>
      <c r="L73" s="14" t="str">
        <f>IF('Ore-Materie'!L73="","",'Ore-Materie'!L73)</f>
        <v>1AT</v>
      </c>
      <c r="M73" s="14" t="str">
        <f>IF('Ore-Materie'!M73="","",'Ore-Materie'!M73)</f>
        <v>4AT</v>
      </c>
      <c r="N73" s="14" t="str">
        <f>IF('Ore-Materie'!N73="","",'Ore-Materie'!N73)</f>
        <v>5AT</v>
      </c>
      <c r="O73" s="15" t="str">
        <f>IF('Ore-Materie'!O73="","",'Ore-Materie'!O73)</f>
        <v>3AT</v>
      </c>
      <c r="P73" s="13" t="str">
        <f>IF('Ore-Materie'!Q73="","",'Ore-Materie'!Q73)</f>
        <v>2DG</v>
      </c>
      <c r="Q73" s="14" t="str">
        <f>IF('Ore-Materie'!R73="","",'Ore-Materie'!R73)</f>
        <v>4DG</v>
      </c>
      <c r="R73" s="14" t="str">
        <f>IF('Ore-Materie'!S73="","",'Ore-Materie'!S73)</f>
        <v/>
      </c>
      <c r="S73" s="14" t="str">
        <f>IF('Ore-Materie'!T73="","",'Ore-Materie'!T73)</f>
        <v/>
      </c>
      <c r="T73" s="14" t="str">
        <f>IF('Ore-Materie'!U73="","",'Ore-Materie'!U73)</f>
        <v/>
      </c>
      <c r="U73" s="15" t="str">
        <f>IF('Ore-Materie'!V73="","",'Ore-Materie'!V73)</f>
        <v/>
      </c>
      <c r="V73" s="13" t="str">
        <f>IF('Ore-Materie'!W73="","",'Ore-Materie'!W73)</f>
        <v/>
      </c>
      <c r="W73" s="14" t="str">
        <f>IF('Ore-Materie'!X73="","",'Ore-Materie'!X73)</f>
        <v>5DG</v>
      </c>
      <c r="X73" s="14" t="str">
        <f>IF('Ore-Materie'!Y73="","",'Ore-Materie'!Y73)</f>
        <v>5DG</v>
      </c>
      <c r="Y73" s="14" t="str">
        <f>IF('Ore-Materie'!Z73="","",'Ore-Materie'!Z73)</f>
        <v>3DG</v>
      </c>
      <c r="Z73" s="15" t="str">
        <f>IF('Ore-Materie'!AA73="","",'Ore-Materie'!AA73)</f>
        <v>4AT</v>
      </c>
      <c r="AA73" s="13" t="str">
        <f>IF('Ore-Materie'!AC73="","",'Ore-Materie'!AC73)</f>
        <v/>
      </c>
      <c r="AB73" s="14" t="str">
        <f>IF('Ore-Materie'!AD73="","",'Ore-Materie'!AD73)</f>
        <v>3DG</v>
      </c>
      <c r="AC73" s="14" t="str">
        <f>IF('Ore-Materie'!AE73="","",'Ore-Materie'!AE73)</f>
        <v/>
      </c>
      <c r="AD73" s="14" t="str">
        <f>IF('Ore-Materie'!AF73="","",'Ore-Materie'!AF73)</f>
        <v/>
      </c>
      <c r="AE73" s="14" t="str">
        <f>IF('Ore-Materie'!AG73="","",'Ore-Materie'!AG73)</f>
        <v>2DG</v>
      </c>
      <c r="AF73" s="15" t="str">
        <f>IF('Ore-Materie'!AH73="","",'Ore-Materie'!AH73)</f>
        <v/>
      </c>
      <c r="AG73" s="13" t="str">
        <f>IF('Ore-Materie'!AI73="","",'Ore-Materie'!AI73)</f>
        <v>5AT</v>
      </c>
      <c r="AH73" s="14" t="str">
        <f>IF('Ore-Materie'!AJ73="","",'Ore-Materie'!AJ73)</f>
        <v>3AT</v>
      </c>
      <c r="AI73" s="14" t="str">
        <f>IF('Ore-Materie'!AK73="","",'Ore-Materie'!AK73)</f>
        <v>4DG</v>
      </c>
      <c r="AJ73" s="14" t="str">
        <f>IF('Ore-Materie'!AL73="","",'Ore-Materie'!AL73)</f>
        <v>2AT</v>
      </c>
      <c r="AK73" s="17" t="str">
        <f>IF('Ore-Materie'!AM73="","",'Ore-Materie'!AM73)</f>
        <v>1AT</v>
      </c>
      <c r="AL73" s="8"/>
      <c r="AU73">
        <f t="shared" si="5"/>
        <v>18</v>
      </c>
      <c r="AV73" s="1" t="str">
        <f>IF(AU73='Ore-Materie'!AU73,"Ok","Err")</f>
        <v>Ok</v>
      </c>
    </row>
    <row r="74" spans="3:48" x14ac:dyDescent="0.25">
      <c r="C74" s="6">
        <f>'Ore-Materie'!C74</f>
        <v>69</v>
      </c>
      <c r="D74" s="2" t="str">
        <f>'Ore-Materie'!D74</f>
        <v>Vigna Alessandra</v>
      </c>
      <c r="E74" s="13" t="str">
        <f>IF('Ore-Materie'!E74="","",'Ore-Materie'!E74)</f>
        <v>5CG</v>
      </c>
      <c r="F74" s="14" t="str">
        <f>IF('Ore-Materie'!F74="","",'Ore-Materie'!F74)</f>
        <v>5CG</v>
      </c>
      <c r="G74" s="14" t="str">
        <f>IF('Ore-Materie'!G74="","",'Ore-Materie'!G74)</f>
        <v/>
      </c>
      <c r="H74" s="14" t="str">
        <f>IF('Ore-Materie'!H74="","",'Ore-Materie'!H74)</f>
        <v>5DG</v>
      </c>
      <c r="I74" s="14" t="str">
        <f>IF('Ore-Materie'!I74="","",'Ore-Materie'!I74)</f>
        <v>5DG</v>
      </c>
      <c r="J74" s="15" t="str">
        <f>IF('Ore-Materie'!J74="","",'Ore-Materie'!J74)</f>
        <v/>
      </c>
      <c r="K74" s="13" t="str">
        <f>IF('Ore-Materie'!K74="","",'Ore-Materie'!K74)</f>
        <v>5CG</v>
      </c>
      <c r="L74" s="14" t="str">
        <f>IF('Ore-Materie'!L74="","",'Ore-Materie'!L74)</f>
        <v>5CG</v>
      </c>
      <c r="M74" s="14" t="str">
        <f>IF('Ore-Materie'!M74="","",'Ore-Materie'!M74)</f>
        <v>5CG</v>
      </c>
      <c r="N74" s="14" t="str">
        <f>IF('Ore-Materie'!N74="","",'Ore-Materie'!N74)</f>
        <v/>
      </c>
      <c r="O74" s="15" t="str">
        <f>IF('Ore-Materie'!O74="","",'Ore-Materie'!O74)</f>
        <v/>
      </c>
      <c r="P74" s="13" t="str">
        <f>IF('Ore-Materie'!Q74="","",'Ore-Materie'!Q74)</f>
        <v/>
      </c>
      <c r="Q74" s="14" t="str">
        <f>IF('Ore-Materie'!R74="","",'Ore-Materie'!R74)</f>
        <v/>
      </c>
      <c r="R74" s="14" t="str">
        <f>IF('Ore-Materie'!S74="","",'Ore-Materie'!S74)</f>
        <v/>
      </c>
      <c r="S74" s="14" t="str">
        <f>IF('Ore-Materie'!T74="","",'Ore-Materie'!T74)</f>
        <v/>
      </c>
      <c r="T74" s="14" t="str">
        <f>IF('Ore-Materie'!U74="","",'Ore-Materie'!U74)</f>
        <v/>
      </c>
      <c r="U74" s="15" t="str">
        <f>IF('Ore-Materie'!V74="","",'Ore-Materie'!V74)</f>
        <v/>
      </c>
      <c r="V74" s="13" t="str">
        <f>IF('Ore-Materie'!W74="","",'Ore-Materie'!W74)</f>
        <v>5AG</v>
      </c>
      <c r="W74" s="14" t="str">
        <f>IF('Ore-Materie'!X74="","",'Ore-Materie'!X74)</f>
        <v>5AG</v>
      </c>
      <c r="X74" s="14" t="str">
        <f>IF('Ore-Materie'!Y74="","",'Ore-Materie'!Y74)</f>
        <v>5AG</v>
      </c>
      <c r="Y74" s="14" t="str">
        <f>IF('Ore-Materie'!Z74="","",'Ore-Materie'!Z74)</f>
        <v/>
      </c>
      <c r="Z74" s="15" t="str">
        <f>IF('Ore-Materie'!AA74="","",'Ore-Materie'!AA74)</f>
        <v>5AG</v>
      </c>
      <c r="AA74" s="13" t="str">
        <f>IF('Ore-Materie'!AC74="","",'Ore-Materie'!AC74)</f>
        <v/>
      </c>
      <c r="AB74" s="14" t="str">
        <f>IF('Ore-Materie'!AD74="","",'Ore-Materie'!AD74)</f>
        <v>5AG</v>
      </c>
      <c r="AC74" s="14" t="str">
        <f>IF('Ore-Materie'!AE74="","",'Ore-Materie'!AE74)</f>
        <v/>
      </c>
      <c r="AD74" s="14" t="str">
        <f>IF('Ore-Materie'!AF74="","",'Ore-Materie'!AF74)</f>
        <v>5AG</v>
      </c>
      <c r="AE74" s="14" t="str">
        <f>IF('Ore-Materie'!AG74="","",'Ore-Materie'!AG74)</f>
        <v>5AG</v>
      </c>
      <c r="AF74" s="15" t="str">
        <f>IF('Ore-Materie'!AH74="","",'Ore-Materie'!AH74)</f>
        <v>5AG</v>
      </c>
      <c r="AG74" s="13" t="str">
        <f>IF('Ore-Materie'!AI74="","",'Ore-Materie'!AI74)</f>
        <v/>
      </c>
      <c r="AH74" s="14" t="str">
        <f>IF('Ore-Materie'!AJ74="","",'Ore-Materie'!AJ74)</f>
        <v/>
      </c>
      <c r="AI74" s="14" t="str">
        <f>IF('Ore-Materie'!AK74="","",'Ore-Materie'!AK74)</f>
        <v>5DG</v>
      </c>
      <c r="AJ74" s="14" t="str">
        <f>IF('Ore-Materie'!AL74="","",'Ore-Materie'!AL74)</f>
        <v>5DG</v>
      </c>
      <c r="AK74" s="17" t="str">
        <f>IF('Ore-Materie'!AM74="","",'Ore-Materie'!AM74)</f>
        <v>5DG</v>
      </c>
      <c r="AL74" s="8"/>
      <c r="AU74">
        <f t="shared" si="5"/>
        <v>18</v>
      </c>
      <c r="AV74" s="1" t="str">
        <f>IF(AU74='Ore-Materie'!AU74,"Ok","Err")</f>
        <v>Ok</v>
      </c>
    </row>
    <row r="75" spans="3:48" x14ac:dyDescent="0.25">
      <c r="C75" s="6">
        <f>'Ore-Materie'!C75</f>
        <v>70</v>
      </c>
      <c r="D75" s="2" t="str">
        <f>'Ore-Materie'!D75</f>
        <v>Zampetti Federico</v>
      </c>
      <c r="E75" s="13" t="str">
        <f>IF('Ore-Materie'!E75="","",'Ore-Materie'!E75)</f>
        <v>4CG</v>
      </c>
      <c r="F75" s="14" t="str">
        <f>IF('Ore-Materie'!F75="","",'Ore-Materie'!F75)</f>
        <v>3CG</v>
      </c>
      <c r="G75" s="14" t="str">
        <f>IF('Ore-Materie'!G75="","",'Ore-Materie'!G75)</f>
        <v>2CG</v>
      </c>
      <c r="H75" s="14" t="str">
        <f>IF('Ore-Materie'!H75="","",'Ore-Materie'!H75)</f>
        <v/>
      </c>
      <c r="I75" s="14" t="str">
        <f>IF('Ore-Materie'!I75="","",'Ore-Materie'!I75)</f>
        <v>4BT</v>
      </c>
      <c r="J75" s="15" t="str">
        <f>IF('Ore-Materie'!J75="","",'Ore-Materie'!J75)</f>
        <v>1CG</v>
      </c>
      <c r="K75" s="13" t="str">
        <f>IF('Ore-Materie'!K75="","",'Ore-Materie'!K75)</f>
        <v/>
      </c>
      <c r="L75" s="14" t="str">
        <f>IF('Ore-Materie'!L75="","",'Ore-Materie'!L75)</f>
        <v>1BT</v>
      </c>
      <c r="M75" s="14" t="str">
        <f>IF('Ore-Materie'!M75="","",'Ore-Materie'!M75)</f>
        <v/>
      </c>
      <c r="N75" s="14" t="str">
        <f>IF('Ore-Materie'!N75="","",'Ore-Materie'!N75)</f>
        <v/>
      </c>
      <c r="O75" s="15" t="str">
        <f>IF('Ore-Materie'!O75="","",'Ore-Materie'!O75)</f>
        <v/>
      </c>
      <c r="P75" s="13" t="str">
        <f>IF('Ore-Materie'!Q75="","",'Ore-Materie'!Q75)</f>
        <v>2BT</v>
      </c>
      <c r="Q75" s="14" t="str">
        <f>IF('Ore-Materie'!R75="","",'Ore-Materie'!R75)</f>
        <v/>
      </c>
      <c r="R75" s="14" t="str">
        <f>IF('Ore-Materie'!S75="","",'Ore-Materie'!S75)</f>
        <v>2CG</v>
      </c>
      <c r="S75" s="14" t="str">
        <f>IF('Ore-Materie'!T75="","",'Ore-Materie'!T75)</f>
        <v>1CG</v>
      </c>
      <c r="T75" s="14" t="str">
        <f>IF('Ore-Materie'!U75="","",'Ore-Materie'!U75)</f>
        <v>4CG</v>
      </c>
      <c r="U75" s="15" t="str">
        <f>IF('Ore-Materie'!V75="","",'Ore-Materie'!V75)</f>
        <v>5BT</v>
      </c>
      <c r="V75" s="13" t="str">
        <f>IF('Ore-Materie'!W75="","",'Ore-Materie'!W75)</f>
        <v/>
      </c>
      <c r="W75" s="14" t="str">
        <f>IF('Ore-Materie'!X75="","",'Ore-Materie'!X75)</f>
        <v/>
      </c>
      <c r="X75" s="14" t="str">
        <f>IF('Ore-Materie'!Y75="","",'Ore-Materie'!Y75)</f>
        <v/>
      </c>
      <c r="Y75" s="14" t="str">
        <f>IF('Ore-Materie'!Z75="","",'Ore-Materie'!Z75)</f>
        <v/>
      </c>
      <c r="Z75" s="15" t="str">
        <f>IF('Ore-Materie'!AA75="","",'Ore-Materie'!AA75)</f>
        <v/>
      </c>
      <c r="AA75" s="13" t="str">
        <f>IF('Ore-Materie'!AC75="","",'Ore-Materie'!AC75)</f>
        <v>3CG</v>
      </c>
      <c r="AB75" s="14" t="str">
        <f>IF('Ore-Materie'!AD75="","",'Ore-Materie'!AD75)</f>
        <v/>
      </c>
      <c r="AC75" s="14" t="str">
        <f>IF('Ore-Materie'!AE75="","",'Ore-Materie'!AE75)</f>
        <v>5BT</v>
      </c>
      <c r="AD75" s="14" t="str">
        <f>IF('Ore-Materie'!AF75="","",'Ore-Materie'!AF75)</f>
        <v>4BT</v>
      </c>
      <c r="AE75" s="14" t="str">
        <f>IF('Ore-Materie'!AG75="","",'Ore-Materie'!AG75)</f>
        <v>2BT</v>
      </c>
      <c r="AF75" s="15" t="str">
        <f>IF('Ore-Materie'!AH75="","",'Ore-Materie'!AH75)</f>
        <v/>
      </c>
      <c r="AG75" s="13" t="str">
        <f>IF('Ore-Materie'!AI75="","",'Ore-Materie'!AI75)</f>
        <v/>
      </c>
      <c r="AH75" s="14" t="str">
        <f>IF('Ore-Materie'!AJ75="","",'Ore-Materie'!AJ75)</f>
        <v/>
      </c>
      <c r="AI75" s="14" t="str">
        <f>IF('Ore-Materie'!AK75="","",'Ore-Materie'!AK75)</f>
        <v/>
      </c>
      <c r="AJ75" s="14" t="str">
        <f>IF('Ore-Materie'!AL75="","",'Ore-Materie'!AL75)</f>
        <v/>
      </c>
      <c r="AK75" s="17" t="str">
        <f>IF('Ore-Materie'!AM75="","",'Ore-Materie'!AM75)</f>
        <v>1BT</v>
      </c>
      <c r="AL75" s="8"/>
      <c r="AU75">
        <f t="shared" si="5"/>
        <v>16</v>
      </c>
      <c r="AV75" s="1" t="str">
        <f>IF(AU75='Ore-Materie'!AU75,"Ok","Err")</f>
        <v>Ok</v>
      </c>
    </row>
    <row r="76" spans="3:48" x14ac:dyDescent="0.25">
      <c r="C76" s="6">
        <f>'Ore-Materie'!C76</f>
        <v>71</v>
      </c>
      <c r="D76" s="2" t="str">
        <f>'Ore-Materie'!D76</f>
        <v>ZZ_DOCENTE A037</v>
      </c>
      <c r="E76" s="13" t="str">
        <f>IF('Ore-Materie'!E76="","",'Ore-Materie'!E76)</f>
        <v/>
      </c>
      <c r="F76" s="14" t="str">
        <f>IF('Ore-Materie'!F76="","",'Ore-Materie'!F76)</f>
        <v>1BG</v>
      </c>
      <c r="G76" s="14" t="str">
        <f>IF('Ore-Materie'!G76="","",'Ore-Materie'!G76)</f>
        <v>1AG</v>
      </c>
      <c r="H76" s="14" t="str">
        <f>IF('Ore-Materie'!H76="","",'Ore-Materie'!H76)</f>
        <v>1DG</v>
      </c>
      <c r="I76" s="14" t="str">
        <f>IF('Ore-Materie'!I76="","",'Ore-Materie'!I76)</f>
        <v>1DG</v>
      </c>
      <c r="J76" s="15" t="str">
        <f>IF('Ore-Materie'!J76="","",'Ore-Materie'!J76)</f>
        <v/>
      </c>
      <c r="K76" s="13" t="str">
        <f>IF('Ore-Materie'!K76="","",'Ore-Materie'!K76)</f>
        <v/>
      </c>
      <c r="L76" s="14" t="str">
        <f>IF('Ore-Materie'!L76="","",'Ore-Materie'!L76)</f>
        <v>1AG</v>
      </c>
      <c r="M76" s="14" t="str">
        <f>IF('Ore-Materie'!M76="","",'Ore-Materie'!M76)</f>
        <v>1AG</v>
      </c>
      <c r="N76" s="14" t="str">
        <f>IF('Ore-Materie'!N76="","",'Ore-Materie'!N76)</f>
        <v>1CG</v>
      </c>
      <c r="O76" s="15" t="str">
        <f>IF('Ore-Materie'!O76="","",'Ore-Materie'!O76)</f>
        <v>1CG</v>
      </c>
      <c r="P76" s="13" t="str">
        <f>IF('Ore-Materie'!Q76="","",'Ore-Materie'!Q76)</f>
        <v/>
      </c>
      <c r="Q76" s="14" t="str">
        <f>IF('Ore-Materie'!R76="","",'Ore-Materie'!R76)</f>
        <v/>
      </c>
      <c r="R76" s="14" t="str">
        <f>IF('Ore-Materie'!S76="","",'Ore-Materie'!S76)</f>
        <v/>
      </c>
      <c r="S76" s="14" t="str">
        <f>IF('Ore-Materie'!T76="","",'Ore-Materie'!T76)</f>
        <v/>
      </c>
      <c r="T76" s="14" t="str">
        <f>IF('Ore-Materie'!U76="","",'Ore-Materie'!U76)</f>
        <v>2AG</v>
      </c>
      <c r="U76" s="15" t="str">
        <f>IF('Ore-Materie'!V76="","",'Ore-Materie'!V76)</f>
        <v>2AG</v>
      </c>
      <c r="V76" s="13" t="str">
        <f>IF('Ore-Materie'!W76="","",'Ore-Materie'!W76)</f>
        <v/>
      </c>
      <c r="W76" s="14" t="str">
        <f>IF('Ore-Materie'!X76="","",'Ore-Materie'!X76)</f>
        <v/>
      </c>
      <c r="X76" s="14" t="str">
        <f>IF('Ore-Materie'!Y76="","",'Ore-Materie'!Y76)</f>
        <v/>
      </c>
      <c r="Y76" s="14" t="str">
        <f>IF('Ore-Materie'!Z76="","",'Ore-Materie'!Z76)</f>
        <v/>
      </c>
      <c r="Z76" s="15" t="str">
        <f>IF('Ore-Materie'!AA76="","",'Ore-Materie'!AA76)</f>
        <v/>
      </c>
      <c r="AA76" s="13" t="str">
        <f>IF('Ore-Materie'!AC76="","",'Ore-Materie'!AC76)</f>
        <v>2AG</v>
      </c>
      <c r="AB76" s="14" t="str">
        <f>IF('Ore-Materie'!AD76="","",'Ore-Materie'!AD76)</f>
        <v>2DG</v>
      </c>
      <c r="AC76" s="14" t="str">
        <f>IF('Ore-Materie'!AE76="","",'Ore-Materie'!AE76)</f>
        <v>2DG</v>
      </c>
      <c r="AD76" s="14" t="str">
        <f>IF('Ore-Materie'!AF76="","",'Ore-Materie'!AF76)</f>
        <v/>
      </c>
      <c r="AE76" s="14" t="str">
        <f>IF('Ore-Materie'!AG76="","",'Ore-Materie'!AG76)</f>
        <v/>
      </c>
      <c r="AF76" s="15" t="str">
        <f>IF('Ore-Materie'!AH76="","",'Ore-Materie'!AH76)</f>
        <v>1DG</v>
      </c>
      <c r="AG76" s="13" t="str">
        <f>IF('Ore-Materie'!AI76="","",'Ore-Materie'!AI76)</f>
        <v>2DG</v>
      </c>
      <c r="AH76" s="14" t="str">
        <f>IF('Ore-Materie'!AJ76="","",'Ore-Materie'!AJ76)</f>
        <v/>
      </c>
      <c r="AI76" s="14" t="str">
        <f>IF('Ore-Materie'!AK76="","",'Ore-Materie'!AK76)</f>
        <v>1BG</v>
      </c>
      <c r="AJ76" s="14" t="str">
        <f>IF('Ore-Materie'!AL76="","",'Ore-Materie'!AL76)</f>
        <v>1BG</v>
      </c>
      <c r="AK76" s="17" t="str">
        <f>IF('Ore-Materie'!AM76="","",'Ore-Materie'!AM76)</f>
        <v>1CG</v>
      </c>
      <c r="AL76" s="8"/>
      <c r="AU76">
        <f t="shared" si="5"/>
        <v>18</v>
      </c>
      <c r="AV76" s="1" t="str">
        <f>IF(AU76='Ore-Materie'!AU76,"Ok","Err")</f>
        <v>Ok</v>
      </c>
    </row>
    <row r="77" spans="3:48" x14ac:dyDescent="0.25">
      <c r="C77" s="6">
        <f>'Ore-Materie'!C77</f>
        <v>72</v>
      </c>
      <c r="D77" s="2" t="str">
        <f>'Ore-Materie'!D77</f>
        <v>ZZ_ELETTRONICA 1</v>
      </c>
      <c r="E77" s="13" t="str">
        <f>IF('Ore-Materie'!E77="","",'Ore-Materie'!E77)</f>
        <v>1DG</v>
      </c>
      <c r="F77" s="14" t="str">
        <f>IF('Ore-Materie'!F77="","",'Ore-Materie'!F77)</f>
        <v/>
      </c>
      <c r="G77" s="14" t="str">
        <f>IF('Ore-Materie'!G77="","",'Ore-Materie'!G77)</f>
        <v/>
      </c>
      <c r="H77" s="14" t="str">
        <f>IF('Ore-Materie'!H77="","",'Ore-Materie'!H77)</f>
        <v>2CG</v>
      </c>
      <c r="I77" s="14" t="str">
        <f>IF('Ore-Materie'!I77="","",'Ore-Materie'!I77)</f>
        <v>2BG</v>
      </c>
      <c r="J77" s="15" t="str">
        <f>IF('Ore-Materie'!J77="","",'Ore-Materie'!J77)</f>
        <v/>
      </c>
      <c r="K77" s="13" t="str">
        <f>IF('Ore-Materie'!K77="","",'Ore-Materie'!K77)</f>
        <v/>
      </c>
      <c r="L77" s="14" t="str">
        <f>IF('Ore-Materie'!L77="","",'Ore-Materie'!L77)</f>
        <v/>
      </c>
      <c r="M77" s="14" t="str">
        <f>IF('Ore-Materie'!M77="","",'Ore-Materie'!M77)</f>
        <v/>
      </c>
      <c r="N77" s="14" t="str">
        <f>IF('Ore-Materie'!N77="","",'Ore-Materie'!N77)</f>
        <v/>
      </c>
      <c r="O77" s="15" t="str">
        <f>IF('Ore-Materie'!O77="","",'Ore-Materie'!O77)</f>
        <v/>
      </c>
      <c r="P77" s="13" t="str">
        <f>IF('Ore-Materie'!Q77="","",'Ore-Materie'!Q77)</f>
        <v>4AL</v>
      </c>
      <c r="Q77" s="14" t="str">
        <f>IF('Ore-Materie'!R77="","",'Ore-Materie'!R77)</f>
        <v>4AL</v>
      </c>
      <c r="R77" s="14" t="str">
        <f>IF('Ore-Materie'!S77="","",'Ore-Materie'!S77)</f>
        <v>3AL</v>
      </c>
      <c r="S77" s="14" t="str">
        <f>IF('Ore-Materie'!T77="","",'Ore-Materie'!T77)</f>
        <v>3AL</v>
      </c>
      <c r="T77" s="14" t="str">
        <f>IF('Ore-Materie'!U77="","",'Ore-Materie'!U77)</f>
        <v>5AL</v>
      </c>
      <c r="U77" s="15" t="str">
        <f>IF('Ore-Materie'!V77="","",'Ore-Materie'!V77)</f>
        <v>5AL</v>
      </c>
      <c r="V77" s="13" t="str">
        <f>IF('Ore-Materie'!W77="","",'Ore-Materie'!W77)</f>
        <v>5AL</v>
      </c>
      <c r="W77" s="14" t="str">
        <f>IF('Ore-Materie'!X77="","",'Ore-Materie'!X77)</f>
        <v>2BG</v>
      </c>
      <c r="X77" s="14" t="str">
        <f>IF('Ore-Materie'!Y77="","",'Ore-Materie'!Y77)</f>
        <v/>
      </c>
      <c r="Y77" s="14" t="str">
        <f>IF('Ore-Materie'!Z77="","",'Ore-Materie'!Z77)</f>
        <v/>
      </c>
      <c r="Z77" s="15" t="str">
        <f>IF('Ore-Materie'!AA77="","",'Ore-Materie'!AA77)</f>
        <v/>
      </c>
      <c r="AA77" s="13" t="str">
        <f>IF('Ore-Materie'!AC77="","",'Ore-Materie'!AC77)</f>
        <v/>
      </c>
      <c r="AB77" s="14" t="str">
        <f>IF('Ore-Materie'!AD77="","",'Ore-Materie'!AD77)</f>
        <v/>
      </c>
      <c r="AC77" s="14" t="str">
        <f>IF('Ore-Materie'!AE77="","",'Ore-Materie'!AE77)</f>
        <v/>
      </c>
      <c r="AD77" s="14" t="str">
        <f>IF('Ore-Materie'!AF77="","",'Ore-Materie'!AF77)</f>
        <v>2BG</v>
      </c>
      <c r="AE77" s="14" t="str">
        <f>IF('Ore-Materie'!AG77="","",'Ore-Materie'!AG77)</f>
        <v/>
      </c>
      <c r="AF77" s="15" t="str">
        <f>IF('Ore-Materie'!AH77="","",'Ore-Materie'!AH77)</f>
        <v>2CG</v>
      </c>
      <c r="AG77" s="13" t="str">
        <f>IF('Ore-Materie'!AI77="","",'Ore-Materie'!AI77)</f>
        <v>4AL</v>
      </c>
      <c r="AH77" s="14" t="str">
        <f>IF('Ore-Materie'!AJ77="","",'Ore-Materie'!AJ77)</f>
        <v>2CG</v>
      </c>
      <c r="AI77" s="14" t="str">
        <f>IF('Ore-Materie'!AK77="","",'Ore-Materie'!AK77)</f>
        <v>3AL</v>
      </c>
      <c r="AJ77" s="14" t="str">
        <f>IF('Ore-Materie'!AL77="","",'Ore-Materie'!AL77)</f>
        <v>1DG</v>
      </c>
      <c r="AK77" s="17" t="str">
        <f>IF('Ore-Materie'!AM77="","",'Ore-Materie'!AM77)</f>
        <v>1DG</v>
      </c>
      <c r="AL77" s="8"/>
      <c r="AU77">
        <f t="shared" si="5"/>
        <v>18</v>
      </c>
      <c r="AV77" s="1" t="str">
        <f>IF(AU77='Ore-Materie'!AU77,"Ok","Err")</f>
        <v>Ok</v>
      </c>
    </row>
    <row r="78" spans="3:48" x14ac:dyDescent="0.25">
      <c r="C78" s="6">
        <f>'Ore-Materie'!C78</f>
        <v>73</v>
      </c>
      <c r="D78" s="2" t="str">
        <f>'Ore-Materie'!D78</f>
        <v>ZZ_FISICA 1</v>
      </c>
      <c r="E78" s="13" t="str">
        <f>IF('Ore-Materie'!E78="","",'Ore-Materie'!E78)</f>
        <v>1AT</v>
      </c>
      <c r="F78" s="14" t="str">
        <f>IF('Ore-Materie'!F78="","",'Ore-Materie'!F78)</f>
        <v>2BT</v>
      </c>
      <c r="G78" s="14" t="str">
        <f>IF('Ore-Materie'!G78="","",'Ore-Materie'!G78)</f>
        <v>1AT</v>
      </c>
      <c r="H78" s="14" t="str">
        <f>IF('Ore-Materie'!H78="","",'Ore-Materie'!H78)</f>
        <v/>
      </c>
      <c r="I78" s="14" t="str">
        <f>IF('Ore-Materie'!I78="","",'Ore-Materie'!I78)</f>
        <v/>
      </c>
      <c r="J78" s="15" t="str">
        <f>IF('Ore-Materie'!J78="","",'Ore-Materie'!J78)</f>
        <v/>
      </c>
      <c r="K78" s="13" t="str">
        <f>IF('Ore-Materie'!K78="","",'Ore-Materie'!K78)</f>
        <v/>
      </c>
      <c r="L78" s="14" t="str">
        <f>IF('Ore-Materie'!L78="","",'Ore-Materie'!L78)</f>
        <v/>
      </c>
      <c r="M78" s="14" t="str">
        <f>IF('Ore-Materie'!M78="","",'Ore-Materie'!M78)</f>
        <v/>
      </c>
      <c r="N78" s="14" t="str">
        <f>IF('Ore-Materie'!N78="","",'Ore-Materie'!N78)</f>
        <v/>
      </c>
      <c r="O78" s="15" t="str">
        <f>IF('Ore-Materie'!O78="","",'Ore-Materie'!O78)</f>
        <v/>
      </c>
      <c r="P78" s="13" t="str">
        <f>IF('Ore-Materie'!Q78="","",'Ore-Materie'!Q78)</f>
        <v/>
      </c>
      <c r="Q78" s="14" t="str">
        <f>IF('Ore-Materie'!R78="","",'Ore-Materie'!R78)</f>
        <v>2AL</v>
      </c>
      <c r="R78" s="14" t="str">
        <f>IF('Ore-Materie'!S78="","",'Ore-Materie'!S78)</f>
        <v>2BT</v>
      </c>
      <c r="S78" s="14" t="str">
        <f>IF('Ore-Materie'!T78="","",'Ore-Materie'!T78)</f>
        <v/>
      </c>
      <c r="T78" s="14" t="str">
        <f>IF('Ore-Materie'!U78="","",'Ore-Materie'!U78)</f>
        <v>1BT</v>
      </c>
      <c r="U78" s="15" t="str">
        <f>IF('Ore-Materie'!V78="","",'Ore-Materie'!V78)</f>
        <v>1AL</v>
      </c>
      <c r="V78" s="13" t="str">
        <f>IF('Ore-Materie'!W78="","",'Ore-Materie'!W78)</f>
        <v/>
      </c>
      <c r="W78" s="14" t="str">
        <f>IF('Ore-Materie'!X78="","",'Ore-Materie'!X78)</f>
        <v/>
      </c>
      <c r="X78" s="14" t="str">
        <f>IF('Ore-Materie'!Y78="","",'Ore-Materie'!Y78)</f>
        <v>1BT</v>
      </c>
      <c r="Y78" s="14" t="str">
        <f>IF('Ore-Materie'!Z78="","",'Ore-Materie'!Z78)</f>
        <v>2AT</v>
      </c>
      <c r="Z78" s="15" t="str">
        <f>IF('Ore-Materie'!AA78="","",'Ore-Materie'!AA78)</f>
        <v>2AT</v>
      </c>
      <c r="AA78" s="13" t="str">
        <f>IF('Ore-Materie'!AC78="","",'Ore-Materie'!AC78)</f>
        <v/>
      </c>
      <c r="AB78" s="14" t="str">
        <f>IF('Ore-Materie'!AD78="","",'Ore-Materie'!AD78)</f>
        <v/>
      </c>
      <c r="AC78" s="14" t="str">
        <f>IF('Ore-Materie'!AE78="","",'Ore-Materie'!AE78)</f>
        <v>1AL</v>
      </c>
      <c r="AD78" s="14" t="str">
        <f>IF('Ore-Materie'!AF78="","",'Ore-Materie'!AF78)</f>
        <v>2AL</v>
      </c>
      <c r="AE78" s="14" t="str">
        <f>IF('Ore-Materie'!AG78="","",'Ore-Materie'!AG78)</f>
        <v>1AL</v>
      </c>
      <c r="AF78" s="15" t="str">
        <f>IF('Ore-Materie'!AH78="","",'Ore-Materie'!AH78)</f>
        <v>2BT</v>
      </c>
      <c r="AG78" s="13" t="str">
        <f>IF('Ore-Materie'!AI78="","",'Ore-Materie'!AI78)</f>
        <v>2AT</v>
      </c>
      <c r="AH78" s="14" t="str">
        <f>IF('Ore-Materie'!AJ78="","",'Ore-Materie'!AJ78)</f>
        <v/>
      </c>
      <c r="AI78" s="14" t="str">
        <f>IF('Ore-Materie'!AK78="","",'Ore-Materie'!AK78)</f>
        <v>1AT</v>
      </c>
      <c r="AJ78" s="14" t="str">
        <f>IF('Ore-Materie'!AL78="","",'Ore-Materie'!AL78)</f>
        <v>1BT</v>
      </c>
      <c r="AK78" s="17" t="str">
        <f>IF('Ore-Materie'!AM78="","",'Ore-Materie'!AM78)</f>
        <v>2AL</v>
      </c>
      <c r="AL78" s="8"/>
      <c r="AU78">
        <f t="shared" si="5"/>
        <v>18</v>
      </c>
      <c r="AV78" s="1" t="str">
        <f>IF(AU78='Ore-Materie'!AU78,"Ok","Err")</f>
        <v>Ok</v>
      </c>
    </row>
    <row r="79" spans="3:48" x14ac:dyDescent="0.25">
      <c r="C79" s="6">
        <f>'Ore-Materie'!C79</f>
        <v>74</v>
      </c>
      <c r="D79" s="2" t="str">
        <f>'Ore-Materie'!D79</f>
        <v>ZZ_FISICA 2</v>
      </c>
      <c r="E79" s="13" t="str">
        <f>IF('Ore-Materie'!E79="","",'Ore-Materie'!E79)</f>
        <v>2DG</v>
      </c>
      <c r="F79" s="14" t="str">
        <f>IF('Ore-Materie'!F79="","",'Ore-Materie'!F79)</f>
        <v>1DG</v>
      </c>
      <c r="G79" s="14" t="str">
        <f>IF('Ore-Materie'!G79="","",'Ore-Materie'!G79)</f>
        <v/>
      </c>
      <c r="H79" s="14" t="str">
        <f>IF('Ore-Materie'!H79="","",'Ore-Materie'!H79)</f>
        <v/>
      </c>
      <c r="I79" s="14" t="str">
        <f>IF('Ore-Materie'!I79="","",'Ore-Materie'!I79)</f>
        <v/>
      </c>
      <c r="J79" s="15" t="str">
        <f>IF('Ore-Materie'!J79="","",'Ore-Materie'!J79)</f>
        <v/>
      </c>
      <c r="K79" s="13" t="str">
        <f>IF('Ore-Materie'!K79="","",'Ore-Materie'!K79)</f>
        <v/>
      </c>
      <c r="L79" s="14" t="str">
        <f>IF('Ore-Materie'!L79="","",'Ore-Materie'!L79)</f>
        <v/>
      </c>
      <c r="M79" s="14" t="str">
        <f>IF('Ore-Materie'!M79="","",'Ore-Materie'!M79)</f>
        <v/>
      </c>
      <c r="N79" s="14" t="str">
        <f>IF('Ore-Materie'!N79="","",'Ore-Materie'!N79)</f>
        <v/>
      </c>
      <c r="O79" s="15" t="str">
        <f>IF('Ore-Materie'!O79="","",'Ore-Materie'!O79)</f>
        <v/>
      </c>
      <c r="P79" s="13" t="str">
        <f>IF('Ore-Materie'!Q79="","",'Ore-Materie'!Q79)</f>
        <v/>
      </c>
      <c r="Q79" s="14" t="str">
        <f>IF('Ore-Materie'!R79="","",'Ore-Materie'!R79)</f>
        <v/>
      </c>
      <c r="R79" s="14" t="str">
        <f>IF('Ore-Materie'!S79="","",'Ore-Materie'!S79)</f>
        <v/>
      </c>
      <c r="S79" s="14" t="str">
        <f>IF('Ore-Materie'!T79="","",'Ore-Materie'!T79)</f>
        <v/>
      </c>
      <c r="T79" s="14" t="str">
        <f>IF('Ore-Materie'!U79="","",'Ore-Materie'!U79)</f>
        <v>1DG</v>
      </c>
      <c r="U79" s="15" t="str">
        <f>IF('Ore-Materie'!V79="","",'Ore-Materie'!V79)</f>
        <v>2DG</v>
      </c>
      <c r="V79" s="13" t="str">
        <f>IF('Ore-Materie'!W79="","",'Ore-Materie'!W79)</f>
        <v>1DG</v>
      </c>
      <c r="W79" s="14" t="str">
        <f>IF('Ore-Materie'!X79="","",'Ore-Materie'!X79)</f>
        <v>2DG</v>
      </c>
      <c r="X79" s="14" t="str">
        <f>IF('Ore-Materie'!Y79="","",'Ore-Materie'!Y79)</f>
        <v/>
      </c>
      <c r="Y79" s="14" t="str">
        <f>IF('Ore-Materie'!Z79="","",'Ore-Materie'!Z79)</f>
        <v/>
      </c>
      <c r="Z79" s="15" t="str">
        <f>IF('Ore-Materie'!AA79="","",'Ore-Materie'!AA79)</f>
        <v/>
      </c>
      <c r="AA79" s="13" t="str">
        <f>IF('Ore-Materie'!AC79="","",'Ore-Materie'!AC79)</f>
        <v/>
      </c>
      <c r="AB79" s="14" t="str">
        <f>IF('Ore-Materie'!AD79="","",'Ore-Materie'!AD79)</f>
        <v/>
      </c>
      <c r="AC79" s="14" t="str">
        <f>IF('Ore-Materie'!AE79="","",'Ore-Materie'!AE79)</f>
        <v/>
      </c>
      <c r="AD79" s="14" t="str">
        <f>IF('Ore-Materie'!AF79="","",'Ore-Materie'!AF79)</f>
        <v/>
      </c>
      <c r="AE79" s="14" t="str">
        <f>IF('Ore-Materie'!AG79="","",'Ore-Materie'!AG79)</f>
        <v/>
      </c>
      <c r="AF79" s="15" t="str">
        <f>IF('Ore-Materie'!AH79="","",'Ore-Materie'!AH79)</f>
        <v/>
      </c>
      <c r="AG79" s="13" t="str">
        <f>IF('Ore-Materie'!AI79="","",'Ore-Materie'!AI79)</f>
        <v/>
      </c>
      <c r="AH79" s="14" t="str">
        <f>IF('Ore-Materie'!AJ79="","",'Ore-Materie'!AJ79)</f>
        <v/>
      </c>
      <c r="AI79" s="14" t="str">
        <f>IF('Ore-Materie'!AK79="","",'Ore-Materie'!AK79)</f>
        <v/>
      </c>
      <c r="AJ79" s="14" t="str">
        <f>IF('Ore-Materie'!AL79="","",'Ore-Materie'!AL79)</f>
        <v/>
      </c>
      <c r="AK79" s="17" t="str">
        <f>IF('Ore-Materie'!AM79="","",'Ore-Materie'!AM79)</f>
        <v/>
      </c>
      <c r="AL79" s="8"/>
      <c r="AU79">
        <f t="shared" si="5"/>
        <v>6</v>
      </c>
      <c r="AV79" s="1" t="str">
        <f>IF(AU79='Ore-Materie'!AU79,"Ok","Err")</f>
        <v>Ok</v>
      </c>
    </row>
    <row r="80" spans="3:48" x14ac:dyDescent="0.25">
      <c r="C80" s="6">
        <f>'Ore-Materie'!C80</f>
        <v>75</v>
      </c>
      <c r="D80" s="2" t="str">
        <f>'Ore-Materie'!D80</f>
        <v>ZZ_INGLESE C</v>
      </c>
      <c r="E80" s="13" t="str">
        <f>IF('Ore-Materie'!E80="","",'Ore-Materie'!E80)</f>
        <v>2AT</v>
      </c>
      <c r="F80" s="14" t="str">
        <f>IF('Ore-Materie'!F80="","",'Ore-Materie'!F80)</f>
        <v/>
      </c>
      <c r="G80" s="14" t="str">
        <f>IF('Ore-Materie'!G80="","",'Ore-Materie'!G80)</f>
        <v>5AT</v>
      </c>
      <c r="H80" s="14" t="str">
        <f>IF('Ore-Materie'!H80="","",'Ore-Materie'!H80)</f>
        <v>4AT</v>
      </c>
      <c r="I80" s="14" t="str">
        <f>IF('Ore-Materie'!I80="","",'Ore-Materie'!I80)</f>
        <v>3AT</v>
      </c>
      <c r="J80" s="15" t="str">
        <f>IF('Ore-Materie'!J80="","",'Ore-Materie'!J80)</f>
        <v/>
      </c>
      <c r="K80" s="13" t="str">
        <f>IF('Ore-Materie'!K80="","",'Ore-Materie'!K80)</f>
        <v/>
      </c>
      <c r="L80" s="14" t="str">
        <f>IF('Ore-Materie'!L80="","",'Ore-Materie'!L80)</f>
        <v/>
      </c>
      <c r="M80" s="14" t="str">
        <f>IF('Ore-Materie'!M80="","",'Ore-Materie'!M80)</f>
        <v/>
      </c>
      <c r="N80" s="14" t="str">
        <f>IF('Ore-Materie'!N80="","",'Ore-Materie'!N80)</f>
        <v/>
      </c>
      <c r="O80" s="15" t="str">
        <f>IF('Ore-Materie'!O80="","",'Ore-Materie'!O80)</f>
        <v/>
      </c>
      <c r="P80" s="13" t="str">
        <f>IF('Ore-Materie'!Q80="","",'Ore-Materie'!Q80)</f>
        <v>2AT</v>
      </c>
      <c r="Q80" s="14" t="str">
        <f>IF('Ore-Materie'!R80="","",'Ore-Materie'!R80)</f>
        <v>1CG</v>
      </c>
      <c r="R80" s="14" t="str">
        <f>IF('Ore-Materie'!S80="","",'Ore-Materie'!S80)</f>
        <v>5AT</v>
      </c>
      <c r="S80" s="14" t="str">
        <f>IF('Ore-Materie'!T80="","",'Ore-Materie'!T80)</f>
        <v/>
      </c>
      <c r="T80" s="14" t="str">
        <f>IF('Ore-Materie'!U80="","",'Ore-Materie'!U80)</f>
        <v>1AT</v>
      </c>
      <c r="U80" s="15" t="str">
        <f>IF('Ore-Materie'!V80="","",'Ore-Materie'!V80)</f>
        <v/>
      </c>
      <c r="V80" s="13" t="str">
        <f>IF('Ore-Materie'!W80="","",'Ore-Materie'!W80)</f>
        <v/>
      </c>
      <c r="W80" s="14" t="str">
        <f>IF('Ore-Materie'!X80="","",'Ore-Materie'!X80)</f>
        <v/>
      </c>
      <c r="X80" s="14" t="str">
        <f>IF('Ore-Materie'!Y80="","",'Ore-Materie'!Y80)</f>
        <v>3AT</v>
      </c>
      <c r="Y80" s="14" t="str">
        <f>IF('Ore-Materie'!Z80="","",'Ore-Materie'!Z80)</f>
        <v>5AT</v>
      </c>
      <c r="Z80" s="15" t="str">
        <f>IF('Ore-Materie'!AA80="","",'Ore-Materie'!AA80)</f>
        <v>1AT</v>
      </c>
      <c r="AA80" s="13" t="str">
        <f>IF('Ore-Materie'!AC80="","",'Ore-Materie'!AC80)</f>
        <v/>
      </c>
      <c r="AB80" s="14" t="str">
        <f>IF('Ore-Materie'!AD80="","",'Ore-Materie'!AD80)</f>
        <v/>
      </c>
      <c r="AC80" s="14" t="str">
        <f>IF('Ore-Materie'!AE80="","",'Ore-Materie'!AE80)</f>
        <v/>
      </c>
      <c r="AD80" s="14" t="str">
        <f>IF('Ore-Materie'!AF80="","",'Ore-Materie'!AF80)</f>
        <v>4AT</v>
      </c>
      <c r="AE80" s="14" t="str">
        <f>IF('Ore-Materie'!AG80="","",'Ore-Materie'!AG80)</f>
        <v>3AT</v>
      </c>
      <c r="AF80" s="15" t="str">
        <f>IF('Ore-Materie'!AH80="","",'Ore-Materie'!AH80)</f>
        <v>1CG</v>
      </c>
      <c r="AG80" s="13" t="str">
        <f>IF('Ore-Materie'!AI80="","",'Ore-Materie'!AI80)</f>
        <v>1CG</v>
      </c>
      <c r="AH80" s="14" t="str">
        <f>IF('Ore-Materie'!AJ80="","",'Ore-Materie'!AJ80)</f>
        <v>1AT</v>
      </c>
      <c r="AI80" s="14" t="str">
        <f>IF('Ore-Materie'!AK80="","",'Ore-Materie'!AK80)</f>
        <v/>
      </c>
      <c r="AJ80" s="14" t="str">
        <f>IF('Ore-Materie'!AL80="","",'Ore-Materie'!AL80)</f>
        <v>4AT</v>
      </c>
      <c r="AK80" s="17" t="str">
        <f>IF('Ore-Materie'!AM80="","",'Ore-Materie'!AM80)</f>
        <v>2AT</v>
      </c>
      <c r="AL80" s="8"/>
      <c r="AU80">
        <f t="shared" si="5"/>
        <v>18</v>
      </c>
      <c r="AV80" s="1" t="str">
        <f>IF(AU80='Ore-Materie'!AU80,"Ok","Err")</f>
        <v>Ok</v>
      </c>
    </row>
    <row r="81" spans="3:48" x14ac:dyDescent="0.25">
      <c r="C81" s="6">
        <f>'Ore-Materie'!C81</f>
        <v>76</v>
      </c>
      <c r="D81" s="2" t="str">
        <f>'Ore-Materie'!D81</f>
        <v>ZZ_TTP1+14 asola</v>
      </c>
      <c r="E81" s="13" t="str">
        <f>IF('Ore-Materie'!E81="","",'Ore-Materie'!E81)</f>
        <v>4DG</v>
      </c>
      <c r="F81" s="14" t="str">
        <f>IF('Ore-Materie'!F81="","",'Ore-Materie'!F81)</f>
        <v>4DG</v>
      </c>
      <c r="G81" s="14" t="str">
        <f>IF('Ore-Materie'!G81="","",'Ore-Materie'!G81)</f>
        <v/>
      </c>
      <c r="H81" s="14" t="str">
        <f>IF('Ore-Materie'!H81="","",'Ore-Materie'!H81)</f>
        <v/>
      </c>
      <c r="I81" s="14" t="str">
        <f>IF('Ore-Materie'!I81="","",'Ore-Materie'!I81)</f>
        <v/>
      </c>
      <c r="J81" s="15" t="str">
        <f>IF('Ore-Materie'!J81="","",'Ore-Materie'!J81)</f>
        <v/>
      </c>
      <c r="K81" s="13" t="str">
        <f>IF('Ore-Materie'!K81="","",'Ore-Materie'!K81)</f>
        <v/>
      </c>
      <c r="L81" s="14" t="str">
        <f>IF('Ore-Materie'!L81="","",'Ore-Materie'!L81)</f>
        <v/>
      </c>
      <c r="M81" s="14" t="str">
        <f>IF('Ore-Materie'!M81="","",'Ore-Materie'!M81)</f>
        <v/>
      </c>
      <c r="N81" s="14" t="str">
        <f>IF('Ore-Materie'!N81="","",'Ore-Materie'!N81)</f>
        <v/>
      </c>
      <c r="O81" s="15" t="str">
        <f>IF('Ore-Materie'!O81="","",'Ore-Materie'!O81)</f>
        <v/>
      </c>
      <c r="P81" s="13" t="str">
        <f>IF('Ore-Materie'!Q81="","",'Ore-Materie'!Q81)</f>
        <v/>
      </c>
      <c r="Q81" s="14" t="str">
        <f>IF('Ore-Materie'!R81="","",'Ore-Materie'!R81)</f>
        <v/>
      </c>
      <c r="R81" s="14" t="str">
        <f>IF('Ore-Materie'!S81="","",'Ore-Materie'!S81)</f>
        <v/>
      </c>
      <c r="S81" s="14" t="str">
        <f>IF('Ore-Materie'!T81="","",'Ore-Materie'!T81)</f>
        <v/>
      </c>
      <c r="T81" s="14" t="str">
        <f>IF('Ore-Materie'!U81="","",'Ore-Materie'!U81)</f>
        <v/>
      </c>
      <c r="U81" s="15" t="str">
        <f>IF('Ore-Materie'!V81="","",'Ore-Materie'!V81)</f>
        <v/>
      </c>
      <c r="V81" s="13" t="str">
        <f>IF('Ore-Materie'!W81="","",'Ore-Materie'!W81)</f>
        <v/>
      </c>
      <c r="W81" s="14" t="str">
        <f>IF('Ore-Materie'!X81="","",'Ore-Materie'!X81)</f>
        <v/>
      </c>
      <c r="X81" s="14" t="str">
        <f>IF('Ore-Materie'!Y81="","",'Ore-Materie'!Y81)</f>
        <v/>
      </c>
      <c r="Y81" s="14" t="str">
        <f>IF('Ore-Materie'!Z81="","",'Ore-Materie'!Z81)</f>
        <v/>
      </c>
      <c r="Z81" s="15" t="str">
        <f>IF('Ore-Materie'!AA81="","",'Ore-Materie'!AA81)</f>
        <v/>
      </c>
      <c r="AA81" s="13" t="str">
        <f>IF('Ore-Materie'!AC81="","",'Ore-Materie'!AC81)</f>
        <v/>
      </c>
      <c r="AB81" s="14" t="str">
        <f>IF('Ore-Materie'!AD81="","",'Ore-Materie'!AD81)</f>
        <v/>
      </c>
      <c r="AC81" s="14" t="str">
        <f>IF('Ore-Materie'!AE81="","",'Ore-Materie'!AE81)</f>
        <v/>
      </c>
      <c r="AD81" s="14" t="str">
        <f>IF('Ore-Materie'!AF81="","",'Ore-Materie'!AF81)</f>
        <v/>
      </c>
      <c r="AE81" s="14" t="str">
        <f>IF('Ore-Materie'!AG81="","",'Ore-Materie'!AG81)</f>
        <v>4DG</v>
      </c>
      <c r="AF81" s="15" t="str">
        <f>IF('Ore-Materie'!AH81="","",'Ore-Materie'!AH81)</f>
        <v>4DG</v>
      </c>
      <c r="AG81" s="13" t="str">
        <f>IF('Ore-Materie'!AI81="","",'Ore-Materie'!AI81)</f>
        <v/>
      </c>
      <c r="AH81" s="14" t="str">
        <f>IF('Ore-Materie'!AJ81="","",'Ore-Materie'!AJ81)</f>
        <v/>
      </c>
      <c r="AI81" s="14" t="str">
        <f>IF('Ore-Materie'!AK81="","",'Ore-Materie'!AK81)</f>
        <v/>
      </c>
      <c r="AJ81" s="14" t="str">
        <f>IF('Ore-Materie'!AL81="","",'Ore-Materie'!AL81)</f>
        <v/>
      </c>
      <c r="AK81" s="17" t="str">
        <f>IF('Ore-Materie'!AM81="","",'Ore-Materie'!AM81)</f>
        <v/>
      </c>
      <c r="AL81" s="8"/>
      <c r="AU81">
        <f t="shared" ref="AU81:AU82" si="6">$AV$2-COUNTIF(C81:AK81,"")</f>
        <v>4</v>
      </c>
      <c r="AV81" s="1" t="str">
        <f>IF(AU81='Ore-Materie'!AU81,"Ok","Err")</f>
        <v>Ok</v>
      </c>
    </row>
    <row r="82" spans="3:48" x14ac:dyDescent="0.25">
      <c r="C82" s="6">
        <f>'Ore-Materie'!C82</f>
        <v>77</v>
      </c>
      <c r="D82" s="2" t="str">
        <f>'Ore-Materie'!D82</f>
        <v>ZZ_X_NAV+LOG</v>
      </c>
      <c r="E82" s="13" t="str">
        <f>IF('Ore-Materie'!E82="","",'Ore-Materie'!E82)</f>
        <v>3AL</v>
      </c>
      <c r="F82" s="14" t="str">
        <f>IF('Ore-Materie'!F82="","",'Ore-Materie'!F82)</f>
        <v>5AL</v>
      </c>
      <c r="G82" s="14" t="str">
        <f>IF('Ore-Materie'!G82="","",'Ore-Materie'!G82)</f>
        <v>3AL</v>
      </c>
      <c r="H82" s="14" t="str">
        <f>IF('Ore-Materie'!H82="","",'Ore-Materie'!H82)</f>
        <v>3AL</v>
      </c>
      <c r="I82" s="14" t="str">
        <f>IF('Ore-Materie'!I82="","",'Ore-Materie'!I82)</f>
        <v>4AL</v>
      </c>
      <c r="J82" s="15" t="str">
        <f>IF('Ore-Materie'!J82="","",'Ore-Materie'!J82)</f>
        <v/>
      </c>
      <c r="K82" s="13" t="str">
        <f>IF('Ore-Materie'!K82="","",'Ore-Materie'!K82)</f>
        <v/>
      </c>
      <c r="L82" s="14" t="str">
        <f>IF('Ore-Materie'!L82="","",'Ore-Materie'!L82)</f>
        <v/>
      </c>
      <c r="M82" s="14" t="str">
        <f>IF('Ore-Materie'!M82="","",'Ore-Materie'!M82)</f>
        <v>5AL</v>
      </c>
      <c r="N82" s="14" t="str">
        <f>IF('Ore-Materie'!N82="","",'Ore-Materie'!N82)</f>
        <v>4AL</v>
      </c>
      <c r="O82" s="15" t="str">
        <f>IF('Ore-Materie'!O82="","",'Ore-Materie'!O82)</f>
        <v>4AL</v>
      </c>
      <c r="P82" s="13" t="str">
        <f>IF('Ore-Materie'!Q82="","",'Ore-Materie'!Q82)</f>
        <v>3AL</v>
      </c>
      <c r="Q82" s="14" t="str">
        <f>IF('Ore-Materie'!R82="","",'Ore-Materie'!R82)</f>
        <v>3AL</v>
      </c>
      <c r="R82" s="14" t="str">
        <f>IF('Ore-Materie'!S82="","",'Ore-Materie'!S82)</f>
        <v>5AL</v>
      </c>
      <c r="S82" s="14" t="str">
        <f>IF('Ore-Materie'!T82="","",'Ore-Materie'!T82)</f>
        <v>5AL</v>
      </c>
      <c r="T82" s="14" t="str">
        <f>IF('Ore-Materie'!U82="","",'Ore-Materie'!U82)</f>
        <v/>
      </c>
      <c r="U82" s="15" t="str">
        <f>IF('Ore-Materie'!V82="","",'Ore-Materie'!V82)</f>
        <v>4AL</v>
      </c>
      <c r="V82" s="13" t="str">
        <f>IF('Ore-Materie'!W82="","",'Ore-Materie'!W82)</f>
        <v/>
      </c>
      <c r="W82" s="14" t="str">
        <f>IF('Ore-Materie'!X82="","",'Ore-Materie'!X82)</f>
        <v/>
      </c>
      <c r="X82" s="14" t="str">
        <f>IF('Ore-Materie'!Y82="","",'Ore-Materie'!Y82)</f>
        <v/>
      </c>
      <c r="Y82" s="14" t="str">
        <f>IF('Ore-Materie'!Z82="","",'Ore-Materie'!Z82)</f>
        <v/>
      </c>
      <c r="Z82" s="15" t="str">
        <f>IF('Ore-Materie'!AA82="","",'Ore-Materie'!AA82)</f>
        <v/>
      </c>
      <c r="AA82" s="13" t="str">
        <f>IF('Ore-Materie'!AC82="","",'Ore-Materie'!AC82)</f>
        <v/>
      </c>
      <c r="AB82" s="14" t="str">
        <f>IF('Ore-Materie'!AD82="","",'Ore-Materie'!AD82)</f>
        <v>5AL</v>
      </c>
      <c r="AC82" s="14" t="str">
        <f>IF('Ore-Materie'!AE82="","",'Ore-Materie'!AE82)</f>
        <v>5AL</v>
      </c>
      <c r="AD82" s="14" t="str">
        <f>IF('Ore-Materie'!AF82="","",'Ore-Materie'!AF82)</f>
        <v>3AL</v>
      </c>
      <c r="AE82" s="14" t="str">
        <f>IF('Ore-Materie'!AG82="","",'Ore-Materie'!AG82)</f>
        <v>5AL</v>
      </c>
      <c r="AF82" s="15" t="str">
        <f>IF('Ore-Materie'!AH82="","",'Ore-Materie'!AH82)</f>
        <v>4AL</v>
      </c>
      <c r="AG82" s="13" t="str">
        <f>IF('Ore-Materie'!AI82="","",'Ore-Materie'!AI82)</f>
        <v>3AL</v>
      </c>
      <c r="AH82" s="14" t="str">
        <f>IF('Ore-Materie'!AJ82="","",'Ore-Materie'!AJ82)</f>
        <v>4AL</v>
      </c>
      <c r="AI82" s="14" t="str">
        <f>IF('Ore-Materie'!AK82="","",'Ore-Materie'!AK82)</f>
        <v/>
      </c>
      <c r="AJ82" s="14" t="str">
        <f>IF('Ore-Materie'!AL82="","",'Ore-Materie'!AL82)</f>
        <v>5AL</v>
      </c>
      <c r="AK82" s="17" t="str">
        <f>IF('Ore-Materie'!AM82="","",'Ore-Materie'!AM82)</f>
        <v>4AL</v>
      </c>
      <c r="AL82" s="8"/>
      <c r="AU82">
        <f t="shared" si="6"/>
        <v>22</v>
      </c>
      <c r="AV82" s="1" t="str">
        <f>IF(AU82='Ore-Materie'!AU82,"Ok","Err")</f>
        <v>Ok</v>
      </c>
    </row>
    <row r="83" spans="3:48" x14ac:dyDescent="0.25">
      <c r="C83" s="6">
        <f>'Ore-Materie'!C83</f>
        <v>78</v>
      </c>
      <c r="D83" s="2" t="str">
        <f>'Ore-Materie'!D83</f>
        <v>ZZZ_Alesci Angelo Giulio</v>
      </c>
      <c r="E83" s="13" t="str">
        <f>IF('Ore-Materie'!E83="","",'Ore-Materie'!E83)</f>
        <v>1BT</v>
      </c>
      <c r="F83" s="14" t="str">
        <f>IF('Ore-Materie'!F83="","",'Ore-Materie'!F83)</f>
        <v>1BT</v>
      </c>
      <c r="G83" s="14" t="str">
        <f>IF('Ore-Materie'!G83="","",'Ore-Materie'!G83)</f>
        <v/>
      </c>
      <c r="H83" s="14" t="str">
        <f>IF('Ore-Materie'!H83="","",'Ore-Materie'!H83)</f>
        <v>1AL</v>
      </c>
      <c r="I83" s="14" t="str">
        <f>IF('Ore-Materie'!I83="","",'Ore-Materie'!I83)</f>
        <v>1AL</v>
      </c>
      <c r="J83" s="15" t="str">
        <f>IF('Ore-Materie'!J83="","",'Ore-Materie'!J83)</f>
        <v/>
      </c>
      <c r="K83" s="13" t="str">
        <f>IF('Ore-Materie'!K83="","",'Ore-Materie'!K83)</f>
        <v/>
      </c>
      <c r="L83" s="14" t="str">
        <f>IF('Ore-Materie'!L83="","",'Ore-Materie'!L83)</f>
        <v/>
      </c>
      <c r="M83" s="14" t="str">
        <f>IF('Ore-Materie'!M83="","",'Ore-Materie'!M83)</f>
        <v/>
      </c>
      <c r="N83" s="14" t="str">
        <f>IF('Ore-Materie'!N83="","",'Ore-Materie'!N83)</f>
        <v/>
      </c>
      <c r="O83" s="15" t="str">
        <f>IF('Ore-Materie'!O83="","",'Ore-Materie'!O83)</f>
        <v/>
      </c>
      <c r="P83" s="13" t="str">
        <f>IF('Ore-Materie'!Q83="","",'Ore-Materie'!Q83)</f>
        <v>1AG</v>
      </c>
      <c r="Q83" s="14" t="str">
        <f>IF('Ore-Materie'!R83="","",'Ore-Materie'!R83)</f>
        <v>1AG</v>
      </c>
      <c r="R83" s="14" t="str">
        <f>IF('Ore-Materie'!S83="","",'Ore-Materie'!S83)</f>
        <v>1BG</v>
      </c>
      <c r="S83" s="14" t="str">
        <f>IF('Ore-Materie'!T83="","",'Ore-Materie'!T83)</f>
        <v>1BG</v>
      </c>
      <c r="T83" s="14" t="str">
        <f>IF('Ore-Materie'!U83="","",'Ore-Materie'!U83)</f>
        <v/>
      </c>
      <c r="U83" s="15" t="str">
        <f>IF('Ore-Materie'!V83="","",'Ore-Materie'!V83)</f>
        <v/>
      </c>
      <c r="V83" s="13" t="str">
        <f>IF('Ore-Materie'!W83="","",'Ore-Materie'!W83)</f>
        <v>1AT</v>
      </c>
      <c r="W83" s="14" t="str">
        <f>IF('Ore-Materie'!X83="","",'Ore-Materie'!X83)</f>
        <v>1AT</v>
      </c>
      <c r="X83" s="14" t="str">
        <f>IF('Ore-Materie'!Y83="","",'Ore-Materie'!Y83)</f>
        <v/>
      </c>
      <c r="Y83" s="14" t="str">
        <f>IF('Ore-Materie'!Z83="","",'Ore-Materie'!Z83)</f>
        <v>1CG</v>
      </c>
      <c r="Z83" s="15" t="str">
        <f>IF('Ore-Materie'!AA83="","",'Ore-Materie'!AA83)</f>
        <v>1CG</v>
      </c>
      <c r="AA83" s="13" t="str">
        <f>IF('Ore-Materie'!AC83="","",'Ore-Materie'!AC83)</f>
        <v/>
      </c>
      <c r="AB83" s="14" t="str">
        <f>IF('Ore-Materie'!AD83="","",'Ore-Materie'!AD83)</f>
        <v/>
      </c>
      <c r="AC83" s="14" t="str">
        <f>IF('Ore-Materie'!AE83="","",'Ore-Materie'!AE83)</f>
        <v/>
      </c>
      <c r="AD83" s="14" t="str">
        <f>IF('Ore-Materie'!AF83="","",'Ore-Materie'!AF83)</f>
        <v/>
      </c>
      <c r="AE83" s="14" t="str">
        <f>IF('Ore-Materie'!AG83="","",'Ore-Materie'!AG83)</f>
        <v/>
      </c>
      <c r="AF83" s="15" t="str">
        <f>IF('Ore-Materie'!AH83="","",'Ore-Materie'!AH83)</f>
        <v/>
      </c>
      <c r="AG83" s="13" t="str">
        <f>IF('Ore-Materie'!AI83="","",'Ore-Materie'!AI83)</f>
        <v/>
      </c>
      <c r="AH83" s="14" t="str">
        <f>IF('Ore-Materie'!AJ83="","",'Ore-Materie'!AJ83)</f>
        <v/>
      </c>
      <c r="AI83" s="14" t="str">
        <f>IF('Ore-Materie'!AK83="","",'Ore-Materie'!AK83)</f>
        <v/>
      </c>
      <c r="AJ83" s="14" t="str">
        <f>IF('Ore-Materie'!AL83="","",'Ore-Materie'!AL83)</f>
        <v>1DG</v>
      </c>
      <c r="AK83" s="17" t="str">
        <f>IF('Ore-Materie'!AM83="","",'Ore-Materie'!AM83)</f>
        <v>1DG</v>
      </c>
      <c r="AL83" s="8"/>
      <c r="AU83">
        <f t="shared" si="4"/>
        <v>14</v>
      </c>
      <c r="AV83" s="1" t="str">
        <f>IF(AU83='Ore-Materie'!AU83,"Ok","Err")</f>
        <v>Ok</v>
      </c>
    </row>
    <row r="84" spans="3:48" x14ac:dyDescent="0.25">
      <c r="C84" s="6">
        <f>'Ore-Materie'!C84</f>
        <v>79</v>
      </c>
      <c r="D84" s="2" t="str">
        <f>'Ore-Materie'!D84</f>
        <v>ZZZ_Anderlini Ilari</v>
      </c>
      <c r="E84" s="13" t="str">
        <f>IF('Ore-Materie'!E84="","",'Ore-Materie'!E84)</f>
        <v/>
      </c>
      <c r="F84" s="14" t="str">
        <f>IF('Ore-Materie'!F84="","",'Ore-Materie'!F84)</f>
        <v/>
      </c>
      <c r="G84" s="14" t="str">
        <f>IF('Ore-Materie'!G84="","",'Ore-Materie'!G84)</f>
        <v>5BG</v>
      </c>
      <c r="H84" s="14" t="str">
        <f>IF('Ore-Materie'!H84="","",'Ore-Materie'!H84)</f>
        <v>5BG</v>
      </c>
      <c r="I84" s="14" t="str">
        <f>IF('Ore-Materie'!I84="","",'Ore-Materie'!I84)</f>
        <v>5BG</v>
      </c>
      <c r="J84" s="15" t="str">
        <f>IF('Ore-Materie'!J84="","",'Ore-Materie'!J84)</f>
        <v/>
      </c>
      <c r="K84" s="13" t="str">
        <f>IF('Ore-Materie'!K84="","",'Ore-Materie'!K84)</f>
        <v/>
      </c>
      <c r="L84" s="14" t="str">
        <f>IF('Ore-Materie'!L84="","",'Ore-Materie'!L84)</f>
        <v/>
      </c>
      <c r="M84" s="14" t="str">
        <f>IF('Ore-Materie'!M84="","",'Ore-Materie'!M84)</f>
        <v/>
      </c>
      <c r="N84" s="14" t="str">
        <f>IF('Ore-Materie'!N84="","",'Ore-Materie'!N84)</f>
        <v/>
      </c>
      <c r="O84" s="15" t="str">
        <f>IF('Ore-Materie'!O84="","",'Ore-Materie'!O84)</f>
        <v/>
      </c>
      <c r="P84" s="13" t="str">
        <f>IF('Ore-Materie'!Q84="","",'Ore-Materie'!Q84)</f>
        <v>5BG</v>
      </c>
      <c r="Q84" s="14" t="str">
        <f>IF('Ore-Materie'!R84="","",'Ore-Materie'!R84)</f>
        <v>5BG</v>
      </c>
      <c r="R84" s="14" t="str">
        <f>IF('Ore-Materie'!S84="","",'Ore-Materie'!S84)</f>
        <v/>
      </c>
      <c r="S84" s="14" t="str">
        <f>IF('Ore-Materie'!T84="","",'Ore-Materie'!T84)</f>
        <v/>
      </c>
      <c r="T84" s="14" t="str">
        <f>IF('Ore-Materie'!U84="","",'Ore-Materie'!U84)</f>
        <v>4DG</v>
      </c>
      <c r="U84" s="15" t="str">
        <f>IF('Ore-Materie'!V84="","",'Ore-Materie'!V84)</f>
        <v>4DG</v>
      </c>
      <c r="V84" s="13" t="str">
        <f>IF('Ore-Materie'!W84="","",'Ore-Materie'!W84)</f>
        <v>5BG</v>
      </c>
      <c r="W84" s="14" t="str">
        <f>IF('Ore-Materie'!X84="","",'Ore-Materie'!X84)</f>
        <v>5BG</v>
      </c>
      <c r="X84" s="14" t="str">
        <f>IF('Ore-Materie'!Y84="","",'Ore-Materie'!Y84)</f>
        <v/>
      </c>
      <c r="Y84" s="14" t="str">
        <f>IF('Ore-Materie'!Z84="","",'Ore-Materie'!Z84)</f>
        <v>4DG</v>
      </c>
      <c r="Z84" s="15" t="str">
        <f>IF('Ore-Materie'!AA84="","",'Ore-Materie'!AA84)</f>
        <v>4DG</v>
      </c>
      <c r="AA84" s="13" t="str">
        <f>IF('Ore-Materie'!AC84="","",'Ore-Materie'!AC84)</f>
        <v>5BG</v>
      </c>
      <c r="AB84" s="14" t="str">
        <f>IF('Ore-Materie'!AD84="","",'Ore-Materie'!AD84)</f>
        <v>5BG</v>
      </c>
      <c r="AC84" s="14" t="str">
        <f>IF('Ore-Materie'!AE84="","",'Ore-Materie'!AE84)</f>
        <v>4DG</v>
      </c>
      <c r="AD84" s="14" t="str">
        <f>IF('Ore-Materie'!AF84="","",'Ore-Materie'!AF84)</f>
        <v>4DG</v>
      </c>
      <c r="AE84" s="14" t="str">
        <f>IF('Ore-Materie'!AG84="","",'Ore-Materie'!AG84)</f>
        <v/>
      </c>
      <c r="AF84" s="15" t="str">
        <f>IF('Ore-Materie'!AH84="","",'Ore-Materie'!AH84)</f>
        <v/>
      </c>
      <c r="AG84" s="13" t="str">
        <f>IF('Ore-Materie'!AI84="","",'Ore-Materie'!AI84)</f>
        <v/>
      </c>
      <c r="AH84" s="14" t="str">
        <f>IF('Ore-Materie'!AJ84="","",'Ore-Materie'!AJ84)</f>
        <v/>
      </c>
      <c r="AI84" s="14" t="str">
        <f>IF('Ore-Materie'!AK84="","",'Ore-Materie'!AK84)</f>
        <v>5BG</v>
      </c>
      <c r="AJ84" s="14" t="str">
        <f>IF('Ore-Materie'!AL84="","",'Ore-Materie'!AL84)</f>
        <v>4DG</v>
      </c>
      <c r="AK84" s="17" t="str">
        <f>IF('Ore-Materie'!AM84="","",'Ore-Materie'!AM84)</f>
        <v>4DG</v>
      </c>
      <c r="AL84" s="8"/>
      <c r="AU84">
        <f t="shared" si="4"/>
        <v>18</v>
      </c>
      <c r="AV84" s="1" t="str">
        <f>IF(AU84='Ore-Materie'!AU84,"Ok","Err")</f>
        <v>Ok</v>
      </c>
    </row>
    <row r="85" spans="3:48" x14ac:dyDescent="0.25">
      <c r="C85" s="6">
        <f>'Ore-Materie'!C85</f>
        <v>80</v>
      </c>
      <c r="D85" s="2" t="str">
        <f>'Ore-Materie'!D85</f>
        <v>ZZZ_Cavallaro Michele</v>
      </c>
      <c r="E85" s="13" t="str">
        <f>IF('Ore-Materie'!E85="","",'Ore-Materie'!E85)</f>
        <v/>
      </c>
      <c r="F85" s="14" t="str">
        <f>IF('Ore-Materie'!F85="","",'Ore-Materie'!F85)</f>
        <v/>
      </c>
      <c r="G85" s="14" t="str">
        <f>IF('Ore-Materie'!G85="","",'Ore-Materie'!G85)</f>
        <v/>
      </c>
      <c r="H85" s="14" t="str">
        <f>IF('Ore-Materie'!H85="","",'Ore-Materie'!H85)</f>
        <v/>
      </c>
      <c r="I85" s="14" t="str">
        <f>IF('Ore-Materie'!I85="","",'Ore-Materie'!I85)</f>
        <v>4AL</v>
      </c>
      <c r="J85" s="15" t="str">
        <f>IF('Ore-Materie'!J85="","",'Ore-Materie'!J85)</f>
        <v/>
      </c>
      <c r="K85" s="13" t="str">
        <f>IF('Ore-Materie'!K85="","",'Ore-Materie'!K85)</f>
        <v/>
      </c>
      <c r="L85" s="14" t="str">
        <f>IF('Ore-Materie'!L85="","",'Ore-Materie'!L85)</f>
        <v/>
      </c>
      <c r="M85" s="14" t="str">
        <f>IF('Ore-Materie'!M85="","",'Ore-Materie'!M85)</f>
        <v>5AL</v>
      </c>
      <c r="N85" s="14" t="str">
        <f>IF('Ore-Materie'!N85="","",'Ore-Materie'!N85)</f>
        <v>4AL</v>
      </c>
      <c r="O85" s="15" t="str">
        <f>IF('Ore-Materie'!O85="","",'Ore-Materie'!O85)</f>
        <v>4AL</v>
      </c>
      <c r="P85" s="13" t="str">
        <f>IF('Ore-Materie'!Q85="","",'Ore-Materie'!Q85)</f>
        <v/>
      </c>
      <c r="Q85" s="14" t="str">
        <f>IF('Ore-Materie'!R85="","",'Ore-Materie'!R85)</f>
        <v/>
      </c>
      <c r="R85" s="14" t="str">
        <f>IF('Ore-Materie'!S85="","",'Ore-Materie'!S85)</f>
        <v>5AL</v>
      </c>
      <c r="S85" s="14" t="str">
        <f>IF('Ore-Materie'!T85="","",'Ore-Materie'!T85)</f>
        <v>5AL</v>
      </c>
      <c r="T85" s="14" t="str">
        <f>IF('Ore-Materie'!U85="","",'Ore-Materie'!U85)</f>
        <v/>
      </c>
      <c r="U85" s="15" t="str">
        <f>IF('Ore-Materie'!V85="","",'Ore-Materie'!V85)</f>
        <v/>
      </c>
      <c r="V85" s="13" t="str">
        <f>IF('Ore-Materie'!W85="","",'Ore-Materie'!W85)</f>
        <v/>
      </c>
      <c r="W85" s="14" t="str">
        <f>IF('Ore-Materie'!X85="","",'Ore-Materie'!X85)</f>
        <v/>
      </c>
      <c r="X85" s="14" t="str">
        <f>IF('Ore-Materie'!Y85="","",'Ore-Materie'!Y85)</f>
        <v/>
      </c>
      <c r="Y85" s="14" t="str">
        <f>IF('Ore-Materie'!Z85="","",'Ore-Materie'!Z85)</f>
        <v/>
      </c>
      <c r="Z85" s="15" t="str">
        <f>IF('Ore-Materie'!AA85="","",'Ore-Materie'!AA85)</f>
        <v/>
      </c>
      <c r="AA85" s="13" t="str">
        <f>IF('Ore-Materie'!AC85="","",'Ore-Materie'!AC85)</f>
        <v/>
      </c>
      <c r="AB85" s="14" t="str">
        <f>IF('Ore-Materie'!AD85="","",'Ore-Materie'!AD85)</f>
        <v>5AL</v>
      </c>
      <c r="AC85" s="14" t="str">
        <f>IF('Ore-Materie'!AE85="","",'Ore-Materie'!AE85)</f>
        <v>5AL</v>
      </c>
      <c r="AD85" s="14" t="str">
        <f>IF('Ore-Materie'!AF85="","",'Ore-Materie'!AF85)</f>
        <v>4AL</v>
      </c>
      <c r="AE85" s="14" t="str">
        <f>IF('Ore-Materie'!AG85="","",'Ore-Materie'!AG85)</f>
        <v>4AL</v>
      </c>
      <c r="AF85" s="15" t="str">
        <f>IF('Ore-Materie'!AH85="","",'Ore-Materie'!AH85)</f>
        <v>4AL</v>
      </c>
      <c r="AG85" s="13" t="str">
        <f>IF('Ore-Materie'!AI85="","",'Ore-Materie'!AI85)</f>
        <v/>
      </c>
      <c r="AH85" s="14" t="str">
        <f>IF('Ore-Materie'!AJ85="","",'Ore-Materie'!AJ85)</f>
        <v>5AL</v>
      </c>
      <c r="AI85" s="14" t="str">
        <f>IF('Ore-Materie'!AK85="","",'Ore-Materie'!AK85)</f>
        <v>5AL</v>
      </c>
      <c r="AJ85" s="14" t="str">
        <f>IF('Ore-Materie'!AL85="","",'Ore-Materie'!AL85)</f>
        <v>5AL</v>
      </c>
      <c r="AK85" s="17" t="str">
        <f>IF('Ore-Materie'!AM85="","",'Ore-Materie'!AM85)</f>
        <v>4AL</v>
      </c>
      <c r="AL85" s="8"/>
      <c r="AU85">
        <f t="shared" si="4"/>
        <v>15</v>
      </c>
      <c r="AV85" s="1" t="str">
        <f>IF(AU85='Ore-Materie'!AU85,"Ok","Err")</f>
        <v>Ok</v>
      </c>
    </row>
    <row r="86" spans="3:48" x14ac:dyDescent="0.25">
      <c r="C86" s="6">
        <f>'Ore-Materie'!C86</f>
        <v>81</v>
      </c>
      <c r="D86" s="2" t="str">
        <f>'Ore-Materie'!D86</f>
        <v>ZZZ_Costabile Mauro</v>
      </c>
      <c r="E86" s="13" t="str">
        <f>IF('Ore-Materie'!E86="","",'Ore-Materie'!E86)</f>
        <v>1AT</v>
      </c>
      <c r="F86" s="14" t="str">
        <f>IF('Ore-Materie'!F86="","",'Ore-Materie'!F86)</f>
        <v>1DG</v>
      </c>
      <c r="G86" s="14" t="str">
        <f>IF('Ore-Materie'!G86="","",'Ore-Materie'!G86)</f>
        <v>1BG</v>
      </c>
      <c r="H86" s="14" t="str">
        <f>IF('Ore-Materie'!H86="","",'Ore-Materie'!H86)</f>
        <v>1AG</v>
      </c>
      <c r="I86" s="14" t="str">
        <f>IF('Ore-Materie'!I86="","",'Ore-Materie'!I86)</f>
        <v>1CG</v>
      </c>
      <c r="J86" s="15" t="str">
        <f>IF('Ore-Materie'!J86="","",'Ore-Materie'!J86)</f>
        <v/>
      </c>
      <c r="K86" s="13" t="str">
        <f>IF('Ore-Materie'!K86="","",'Ore-Materie'!K86)</f>
        <v/>
      </c>
      <c r="L86" s="14" t="str">
        <f>IF('Ore-Materie'!L86="","",'Ore-Materie'!L86)</f>
        <v/>
      </c>
      <c r="M86" s="14" t="str">
        <f>IF('Ore-Materie'!M86="","",'Ore-Materie'!M86)</f>
        <v/>
      </c>
      <c r="N86" s="14" t="str">
        <f>IF('Ore-Materie'!N86="","",'Ore-Materie'!N86)</f>
        <v/>
      </c>
      <c r="O86" s="15" t="str">
        <f>IF('Ore-Materie'!O86="","",'Ore-Materie'!O86)</f>
        <v/>
      </c>
      <c r="P86" s="13" t="str">
        <f>IF('Ore-Materie'!Q86="","",'Ore-Materie'!Q86)</f>
        <v/>
      </c>
      <c r="Q86" s="14" t="str">
        <f>IF('Ore-Materie'!R86="","",'Ore-Materie'!R86)</f>
        <v/>
      </c>
      <c r="R86" s="14" t="str">
        <f>IF('Ore-Materie'!S86="","",'Ore-Materie'!S86)</f>
        <v/>
      </c>
      <c r="S86" s="14" t="str">
        <f>IF('Ore-Materie'!T86="","",'Ore-Materie'!T86)</f>
        <v/>
      </c>
      <c r="T86" s="14" t="str">
        <f>IF('Ore-Materie'!U86="","",'Ore-Materie'!U86)</f>
        <v/>
      </c>
      <c r="U86" s="15" t="str">
        <f>IF('Ore-Materie'!V86="","",'Ore-Materie'!V86)</f>
        <v/>
      </c>
      <c r="V86" s="13" t="str">
        <f>IF('Ore-Materie'!W86="","",'Ore-Materie'!W86)</f>
        <v>2AG</v>
      </c>
      <c r="W86" s="14" t="str">
        <f>IF('Ore-Materie'!X86="","",'Ore-Materie'!X86)</f>
        <v>2DG</v>
      </c>
      <c r="X86" s="14" t="str">
        <f>IF('Ore-Materie'!Y86="","",'Ore-Materie'!Y86)</f>
        <v>1BT</v>
      </c>
      <c r="Y86" s="14" t="str">
        <f>IF('Ore-Materie'!Z86="","",'Ore-Materie'!Z86)</f>
        <v>2CG</v>
      </c>
      <c r="Z86" s="15" t="str">
        <f>IF('Ore-Materie'!AA86="","",'Ore-Materie'!AA86)</f>
        <v>2AT</v>
      </c>
      <c r="AA86" s="13" t="str">
        <f>IF('Ore-Materie'!AC86="","",'Ore-Materie'!AC86)</f>
        <v/>
      </c>
      <c r="AB86" s="14" t="str">
        <f>IF('Ore-Materie'!AD86="","",'Ore-Materie'!AD86)</f>
        <v/>
      </c>
      <c r="AC86" s="14" t="str">
        <f>IF('Ore-Materie'!AE86="","",'Ore-Materie'!AE86)</f>
        <v>1AL</v>
      </c>
      <c r="AD86" s="14" t="str">
        <f>IF('Ore-Materie'!AF86="","",'Ore-Materie'!AF86)</f>
        <v>2AL</v>
      </c>
      <c r="AE86" s="14" t="str">
        <f>IF('Ore-Materie'!AG86="","",'Ore-Materie'!AG86)</f>
        <v>2BG</v>
      </c>
      <c r="AF86" s="15" t="str">
        <f>IF('Ore-Materie'!AH86="","",'Ore-Materie'!AH86)</f>
        <v>2BT</v>
      </c>
      <c r="AG86" s="13" t="str">
        <f>IF('Ore-Materie'!AI86="","",'Ore-Materie'!AI86)</f>
        <v/>
      </c>
      <c r="AH86" s="14" t="str">
        <f>IF('Ore-Materie'!AJ86="","",'Ore-Materie'!AJ86)</f>
        <v/>
      </c>
      <c r="AI86" s="14" t="str">
        <f>IF('Ore-Materie'!AK86="","",'Ore-Materie'!AK86)</f>
        <v/>
      </c>
      <c r="AJ86" s="14" t="str">
        <f>IF('Ore-Materie'!AL86="","",'Ore-Materie'!AL86)</f>
        <v/>
      </c>
      <c r="AK86" s="17" t="str">
        <f>IF('Ore-Materie'!AM86="","",'Ore-Materie'!AM86)</f>
        <v/>
      </c>
      <c r="AL86" s="8"/>
      <c r="AU86">
        <f t="shared" si="4"/>
        <v>14</v>
      </c>
      <c r="AV86" s="1" t="str">
        <f>IF(AU86='Ore-Materie'!AU86,"Ok","Err")</f>
        <v>Ok</v>
      </c>
    </row>
    <row r="87" spans="3:48" x14ac:dyDescent="0.25">
      <c r="C87" s="6">
        <f>'Ore-Materie'!C87</f>
        <v>82</v>
      </c>
      <c r="D87" s="2" t="str">
        <f>'Ore-Materie'!D87</f>
        <v>ZZZ_Esposito Elena</v>
      </c>
      <c r="E87" s="13" t="str">
        <f>IF('Ore-Materie'!E87="","",'Ore-Materie'!E87)</f>
        <v/>
      </c>
      <c r="F87" s="14" t="str">
        <f>IF('Ore-Materie'!F87="","",'Ore-Materie'!F87)</f>
        <v/>
      </c>
      <c r="G87" s="14" t="str">
        <f>IF('Ore-Materie'!G87="","",'Ore-Materie'!G87)</f>
        <v>1AL</v>
      </c>
      <c r="H87" s="14" t="str">
        <f>IF('Ore-Materie'!H87="","",'Ore-Materie'!H87)</f>
        <v>1AT</v>
      </c>
      <c r="I87" s="14" t="str">
        <f>IF('Ore-Materie'!I87="","",'Ore-Materie'!I87)</f>
        <v>1BT</v>
      </c>
      <c r="J87" s="15" t="str">
        <f>IF('Ore-Materie'!J87="","",'Ore-Materie'!J87)</f>
        <v/>
      </c>
      <c r="K87" s="13" t="str">
        <f>IF('Ore-Materie'!K87="","",'Ore-Materie'!K87)</f>
        <v/>
      </c>
      <c r="L87" s="14" t="str">
        <f>IF('Ore-Materie'!L87="","",'Ore-Materie'!L87)</f>
        <v>2BG</v>
      </c>
      <c r="M87" s="14" t="str">
        <f>IF('Ore-Materie'!M87="","",'Ore-Materie'!M87)</f>
        <v>2DG</v>
      </c>
      <c r="N87" s="14" t="str">
        <f>IF('Ore-Materie'!N87="","",'Ore-Materie'!N87)</f>
        <v>2CG</v>
      </c>
      <c r="O87" s="15" t="str">
        <f>IF('Ore-Materie'!O87="","",'Ore-Materie'!O87)</f>
        <v>2AG</v>
      </c>
      <c r="P87" s="13" t="str">
        <f>IF('Ore-Materie'!Q87="","",'Ore-Materie'!Q87)</f>
        <v>1CG</v>
      </c>
      <c r="Q87" s="14" t="str">
        <f>IF('Ore-Materie'!R87="","",'Ore-Materie'!R87)</f>
        <v>1BG</v>
      </c>
      <c r="R87" s="14" t="str">
        <f>IF('Ore-Materie'!S87="","",'Ore-Materie'!S87)</f>
        <v>1AG</v>
      </c>
      <c r="S87" s="14" t="str">
        <f>IF('Ore-Materie'!T87="","",'Ore-Materie'!T87)</f>
        <v>1DG</v>
      </c>
      <c r="T87" s="14" t="str">
        <f>IF('Ore-Materie'!U87="","",'Ore-Materie'!U87)</f>
        <v/>
      </c>
      <c r="U87" s="15" t="str">
        <f>IF('Ore-Materie'!V87="","",'Ore-Materie'!V87)</f>
        <v/>
      </c>
      <c r="V87" s="13" t="str">
        <f>IF('Ore-Materie'!W87="","",'Ore-Materie'!W87)</f>
        <v>2BT</v>
      </c>
      <c r="W87" s="14" t="str">
        <f>IF('Ore-Materie'!X87="","",'Ore-Materie'!X87)</f>
        <v>2AT</v>
      </c>
      <c r="X87" s="14" t="str">
        <f>IF('Ore-Materie'!Y87="","",'Ore-Materie'!Y87)</f>
        <v>2AL</v>
      </c>
      <c r="Y87" s="14" t="str">
        <f>IF('Ore-Materie'!Z87="","",'Ore-Materie'!Z87)</f>
        <v/>
      </c>
      <c r="Z87" s="15" t="str">
        <f>IF('Ore-Materie'!AA87="","",'Ore-Materie'!AA87)</f>
        <v/>
      </c>
      <c r="AA87" s="13" t="str">
        <f>IF('Ore-Materie'!AC87="","",'Ore-Materie'!AC87)</f>
        <v/>
      </c>
      <c r="AB87" s="14" t="str">
        <f>IF('Ore-Materie'!AD87="","",'Ore-Materie'!AD87)</f>
        <v/>
      </c>
      <c r="AC87" s="14" t="str">
        <f>IF('Ore-Materie'!AE87="","",'Ore-Materie'!AE87)</f>
        <v/>
      </c>
      <c r="AD87" s="14" t="str">
        <f>IF('Ore-Materie'!AF87="","",'Ore-Materie'!AF87)</f>
        <v/>
      </c>
      <c r="AE87" s="14" t="str">
        <f>IF('Ore-Materie'!AG87="","",'Ore-Materie'!AG87)</f>
        <v/>
      </c>
      <c r="AF87" s="15" t="str">
        <f>IF('Ore-Materie'!AH87="","",'Ore-Materie'!AH87)</f>
        <v/>
      </c>
      <c r="AG87" s="13" t="str">
        <f>IF('Ore-Materie'!AI87="","",'Ore-Materie'!AI87)</f>
        <v/>
      </c>
      <c r="AH87" s="14" t="str">
        <f>IF('Ore-Materie'!AJ87="","",'Ore-Materie'!AJ87)</f>
        <v/>
      </c>
      <c r="AI87" s="14" t="str">
        <f>IF('Ore-Materie'!AK87="","",'Ore-Materie'!AK87)</f>
        <v/>
      </c>
      <c r="AJ87" s="14" t="str">
        <f>IF('Ore-Materie'!AL87="","",'Ore-Materie'!AL87)</f>
        <v/>
      </c>
      <c r="AK87" s="17" t="str">
        <f>IF('Ore-Materie'!AM87="","",'Ore-Materie'!AM87)</f>
        <v/>
      </c>
      <c r="AL87" s="8"/>
      <c r="AU87">
        <f t="shared" si="4"/>
        <v>14</v>
      </c>
      <c r="AV87" s="1" t="str">
        <f>IF(AU87='Ore-Materie'!AU87,"Ok","Err")</f>
        <v>Ok</v>
      </c>
    </row>
    <row r="88" spans="3:48" x14ac:dyDescent="0.25">
      <c r="C88" s="6">
        <f>'Ore-Materie'!C88</f>
        <v>83</v>
      </c>
      <c r="D88" s="2" t="str">
        <f>'Ore-Materie'!D88</f>
        <v>ZZZ_Fede Gerardo</v>
      </c>
      <c r="E88" s="13" t="str">
        <f>IF('Ore-Materie'!E88="","",'Ore-Materie'!E88)</f>
        <v/>
      </c>
      <c r="F88" s="14" t="str">
        <f>IF('Ore-Materie'!F88="","",'Ore-Materie'!F88)</f>
        <v/>
      </c>
      <c r="G88" s="14" t="str">
        <f>IF('Ore-Materie'!G88="","",'Ore-Materie'!G88)</f>
        <v/>
      </c>
      <c r="H88" s="14" t="str">
        <f>IF('Ore-Materie'!H88="","",'Ore-Materie'!H88)</f>
        <v/>
      </c>
      <c r="I88" s="14" t="str">
        <f>IF('Ore-Materie'!I88="","",'Ore-Materie'!I88)</f>
        <v/>
      </c>
      <c r="J88" s="15" t="str">
        <f>IF('Ore-Materie'!J88="","",'Ore-Materie'!J88)</f>
        <v/>
      </c>
      <c r="K88" s="13" t="str">
        <f>IF('Ore-Materie'!K88="","",'Ore-Materie'!K88)</f>
        <v/>
      </c>
      <c r="L88" s="14" t="str">
        <f>IF('Ore-Materie'!L88="","",'Ore-Materie'!L88)</f>
        <v/>
      </c>
      <c r="M88" s="14" t="str">
        <f>IF('Ore-Materie'!M88="","",'Ore-Materie'!M88)</f>
        <v/>
      </c>
      <c r="N88" s="14" t="str">
        <f>IF('Ore-Materie'!N88="","",'Ore-Materie'!N88)</f>
        <v/>
      </c>
      <c r="O88" s="15" t="str">
        <f>IF('Ore-Materie'!O88="","",'Ore-Materie'!O88)</f>
        <v/>
      </c>
      <c r="P88" s="13" t="str">
        <f>IF('Ore-Materie'!Q88="","",'Ore-Materie'!Q88)</f>
        <v>4AL</v>
      </c>
      <c r="Q88" s="14" t="str">
        <f>IF('Ore-Materie'!R88="","",'Ore-Materie'!R88)</f>
        <v>4AL</v>
      </c>
      <c r="R88" s="14" t="str">
        <f>IF('Ore-Materie'!S88="","",'Ore-Materie'!S88)</f>
        <v>3AL</v>
      </c>
      <c r="S88" s="14" t="str">
        <f>IF('Ore-Materie'!T88="","",'Ore-Materie'!T88)</f>
        <v>3AL</v>
      </c>
      <c r="T88" s="14" t="str">
        <f>IF('Ore-Materie'!U88="","",'Ore-Materie'!U88)</f>
        <v>5AL</v>
      </c>
      <c r="U88" s="15" t="str">
        <f>IF('Ore-Materie'!V88="","",'Ore-Materie'!V88)</f>
        <v>5AL</v>
      </c>
      <c r="V88" s="13" t="str">
        <f>IF('Ore-Materie'!W88="","",'Ore-Materie'!W88)</f>
        <v/>
      </c>
      <c r="W88" s="14" t="str">
        <f>IF('Ore-Materie'!X88="","",'Ore-Materie'!X88)</f>
        <v/>
      </c>
      <c r="X88" s="14" t="str">
        <f>IF('Ore-Materie'!Y88="","",'Ore-Materie'!Y88)</f>
        <v/>
      </c>
      <c r="Y88" s="14" t="str">
        <f>IF('Ore-Materie'!Z88="","",'Ore-Materie'!Z88)</f>
        <v/>
      </c>
      <c r="Z88" s="15" t="str">
        <f>IF('Ore-Materie'!AA88="","",'Ore-Materie'!AA88)</f>
        <v/>
      </c>
      <c r="AA88" s="13" t="str">
        <f>IF('Ore-Materie'!AC88="","",'Ore-Materie'!AC88)</f>
        <v/>
      </c>
      <c r="AB88" s="14" t="str">
        <f>IF('Ore-Materie'!AD88="","",'Ore-Materie'!AD88)</f>
        <v/>
      </c>
      <c r="AC88" s="14" t="str">
        <f>IF('Ore-Materie'!AE88="","",'Ore-Materie'!AE88)</f>
        <v/>
      </c>
      <c r="AD88" s="14" t="str">
        <f>IF('Ore-Materie'!AF88="","",'Ore-Materie'!AF88)</f>
        <v/>
      </c>
      <c r="AE88" s="14" t="str">
        <f>IF('Ore-Materie'!AG88="","",'Ore-Materie'!AG88)</f>
        <v/>
      </c>
      <c r="AF88" s="15" t="str">
        <f>IF('Ore-Materie'!AH88="","",'Ore-Materie'!AH88)</f>
        <v/>
      </c>
      <c r="AG88" s="13" t="str">
        <f>IF('Ore-Materie'!AI88="","",'Ore-Materie'!AI88)</f>
        <v/>
      </c>
      <c r="AH88" s="14" t="str">
        <f>IF('Ore-Materie'!AJ88="","",'Ore-Materie'!AJ88)</f>
        <v/>
      </c>
      <c r="AI88" s="14" t="str">
        <f>IF('Ore-Materie'!AK88="","",'Ore-Materie'!AK88)</f>
        <v/>
      </c>
      <c r="AJ88" s="14" t="str">
        <f>IF('Ore-Materie'!AL88="","",'Ore-Materie'!AL88)</f>
        <v/>
      </c>
      <c r="AK88" s="17" t="str">
        <f>IF('Ore-Materie'!AM88="","",'Ore-Materie'!AM88)</f>
        <v/>
      </c>
      <c r="AL88" s="8"/>
      <c r="AU88">
        <f t="shared" si="4"/>
        <v>6</v>
      </c>
      <c r="AV88" s="1" t="str">
        <f>IF(AU88='Ore-Materie'!AU88,"Ok","Err")</f>
        <v>Ok</v>
      </c>
    </row>
    <row r="89" spans="3:48" x14ac:dyDescent="0.25">
      <c r="C89" s="6">
        <f>'Ore-Materie'!C89</f>
        <v>84</v>
      </c>
      <c r="D89" s="2" t="str">
        <f>'Ore-Materie'!D89</f>
        <v>ZZZ_Ferrante Filippo</v>
      </c>
      <c r="E89" s="13" t="str">
        <f>IF('Ore-Materie'!E89="","",'Ore-Materie'!E89)</f>
        <v/>
      </c>
      <c r="F89" s="14" t="str">
        <f>IF('Ore-Materie'!F89="","",'Ore-Materie'!F89)</f>
        <v>3AT</v>
      </c>
      <c r="G89" s="14" t="str">
        <f>IF('Ore-Materie'!G89="","",'Ore-Materie'!G89)</f>
        <v>4BT</v>
      </c>
      <c r="H89" s="14" t="str">
        <f>IF('Ore-Materie'!H89="","",'Ore-Materie'!H89)</f>
        <v>4BT</v>
      </c>
      <c r="I89" s="14" t="str">
        <f>IF('Ore-Materie'!I89="","",'Ore-Materie'!I89)</f>
        <v>5AT</v>
      </c>
      <c r="J89" s="15" t="str">
        <f>IF('Ore-Materie'!J89="","",'Ore-Materie'!J89)</f>
        <v/>
      </c>
      <c r="K89" s="13" t="str">
        <f>IF('Ore-Materie'!K89="","",'Ore-Materie'!K89)</f>
        <v>3BT</v>
      </c>
      <c r="L89" s="14" t="str">
        <f>IF('Ore-Materie'!L89="","",'Ore-Materie'!L89)</f>
        <v>3BT</v>
      </c>
      <c r="M89" s="14" t="str">
        <f>IF('Ore-Materie'!M89="","",'Ore-Materie'!M89)</f>
        <v>5BT</v>
      </c>
      <c r="N89" s="14" t="str">
        <f>IF('Ore-Materie'!N89="","",'Ore-Materie'!N89)</f>
        <v/>
      </c>
      <c r="O89" s="15" t="str">
        <f>IF('Ore-Materie'!O89="","",'Ore-Materie'!O89)</f>
        <v/>
      </c>
      <c r="P89" s="13" t="str">
        <f>IF('Ore-Materie'!Q89="","",'Ore-Materie'!Q89)</f>
        <v>4BT</v>
      </c>
      <c r="Q89" s="14" t="str">
        <f>IF('Ore-Materie'!R89="","",'Ore-Materie'!R89)</f>
        <v>3AT</v>
      </c>
      <c r="R89" s="14" t="str">
        <f>IF('Ore-Materie'!S89="","",'Ore-Materie'!S89)</f>
        <v>3AT</v>
      </c>
      <c r="S89" s="14" t="str">
        <f>IF('Ore-Materie'!T89="","",'Ore-Materie'!T89)</f>
        <v/>
      </c>
      <c r="T89" s="14" t="str">
        <f>IF('Ore-Materie'!U89="","",'Ore-Materie'!U89)</f>
        <v/>
      </c>
      <c r="U89" s="15" t="str">
        <f>IF('Ore-Materie'!V89="","",'Ore-Materie'!V89)</f>
        <v>4AT</v>
      </c>
      <c r="V89" s="13" t="str">
        <f>IF('Ore-Materie'!W89="","",'Ore-Materie'!W89)</f>
        <v/>
      </c>
      <c r="W89" s="14" t="str">
        <f>IF('Ore-Materie'!X89="","",'Ore-Materie'!X89)</f>
        <v/>
      </c>
      <c r="X89" s="14" t="str">
        <f>IF('Ore-Materie'!Y89="","",'Ore-Materie'!Y89)</f>
        <v/>
      </c>
      <c r="Y89" s="14" t="str">
        <f>IF('Ore-Materie'!Z89="","",'Ore-Materie'!Z89)</f>
        <v/>
      </c>
      <c r="Z89" s="15" t="str">
        <f>IF('Ore-Materie'!AA89="","",'Ore-Materie'!AA89)</f>
        <v/>
      </c>
      <c r="AA89" s="13" t="str">
        <f>IF('Ore-Materie'!AC89="","",'Ore-Materie'!AC89)</f>
        <v>3BT</v>
      </c>
      <c r="AB89" s="14" t="str">
        <f>IF('Ore-Materie'!AD89="","",'Ore-Materie'!AD89)</f>
        <v>4AT</v>
      </c>
      <c r="AC89" s="14" t="str">
        <f>IF('Ore-Materie'!AE89="","",'Ore-Materie'!AE89)</f>
        <v>4AT</v>
      </c>
      <c r="AD89" s="14" t="str">
        <f>IF('Ore-Materie'!AF89="","",'Ore-Materie'!AF89)</f>
        <v/>
      </c>
      <c r="AE89" s="14" t="str">
        <f>IF('Ore-Materie'!AG89="","",'Ore-Materie'!AG89)</f>
        <v/>
      </c>
      <c r="AF89" s="15" t="str">
        <f>IF('Ore-Materie'!AH89="","",'Ore-Materie'!AH89)</f>
        <v/>
      </c>
      <c r="AG89" s="13" t="str">
        <f>IF('Ore-Materie'!AI89="","",'Ore-Materie'!AI89)</f>
        <v>5BT</v>
      </c>
      <c r="AH89" s="14" t="str">
        <f>IF('Ore-Materie'!AJ89="","",'Ore-Materie'!AJ89)</f>
        <v>5BT</v>
      </c>
      <c r="AI89" s="14" t="str">
        <f>IF('Ore-Materie'!AK89="","",'Ore-Materie'!AK89)</f>
        <v/>
      </c>
      <c r="AJ89" s="14" t="str">
        <f>IF('Ore-Materie'!AL89="","",'Ore-Materie'!AL89)</f>
        <v>5AT</v>
      </c>
      <c r="AK89" s="17" t="str">
        <f>IF('Ore-Materie'!AM89="","",'Ore-Materie'!AM89)</f>
        <v>5AT</v>
      </c>
      <c r="AL89" s="8"/>
      <c r="AU89">
        <f t="shared" si="4"/>
        <v>18</v>
      </c>
      <c r="AV89" s="1" t="str">
        <f>IF(AU89='Ore-Materie'!AU89,"Ok","Err")</f>
        <v>Ok</v>
      </c>
    </row>
    <row r="90" spans="3:48" x14ac:dyDescent="0.25">
      <c r="C90" s="6">
        <f>'Ore-Materie'!C90</f>
        <v>85</v>
      </c>
      <c r="D90" s="2" t="str">
        <f>'Ore-Materie'!D90</f>
        <v>ZZZ_Fornari Luigina</v>
      </c>
      <c r="E90" s="13" t="str">
        <f>IF('Ore-Materie'!E90="","",'Ore-Materie'!E90)</f>
        <v/>
      </c>
      <c r="F90" s="14" t="str">
        <f>IF('Ore-Materie'!F90="","",'Ore-Materie'!F90)</f>
        <v/>
      </c>
      <c r="G90" s="14" t="str">
        <f>IF('Ore-Materie'!G90="","",'Ore-Materie'!G90)</f>
        <v/>
      </c>
      <c r="H90" s="14" t="str">
        <f>IF('Ore-Materie'!H90="","",'Ore-Materie'!H90)</f>
        <v/>
      </c>
      <c r="I90" s="14" t="str">
        <f>IF('Ore-Materie'!I90="","",'Ore-Materie'!I90)</f>
        <v/>
      </c>
      <c r="J90" s="15" t="str">
        <f>IF('Ore-Materie'!J90="","",'Ore-Materie'!J90)</f>
        <v/>
      </c>
      <c r="K90" s="13" t="str">
        <f>IF('Ore-Materie'!K90="","",'Ore-Materie'!K90)</f>
        <v/>
      </c>
      <c r="L90" s="14" t="str">
        <f>IF('Ore-Materie'!L90="","",'Ore-Materie'!L90)</f>
        <v/>
      </c>
      <c r="M90" s="14" t="str">
        <f>IF('Ore-Materie'!M90="","",'Ore-Materie'!M90)</f>
        <v/>
      </c>
      <c r="N90" s="14" t="str">
        <f>IF('Ore-Materie'!N90="","",'Ore-Materie'!N90)</f>
        <v>4AG</v>
      </c>
      <c r="O90" s="15" t="str">
        <f>IF('Ore-Materie'!O90="","",'Ore-Materie'!O90)</f>
        <v>4AG</v>
      </c>
      <c r="P90" s="13" t="str">
        <f>IF('Ore-Materie'!Q90="","",'Ore-Materie'!Q90)</f>
        <v>4AG</v>
      </c>
      <c r="Q90" s="14" t="str">
        <f>IF('Ore-Materie'!R90="","",'Ore-Materie'!R90)</f>
        <v>4AG</v>
      </c>
      <c r="R90" s="14" t="str">
        <f>IF('Ore-Materie'!S90="","",'Ore-Materie'!S90)</f>
        <v>4CG</v>
      </c>
      <c r="S90" s="14" t="str">
        <f>IF('Ore-Materie'!T90="","",'Ore-Materie'!T90)</f>
        <v>4CG</v>
      </c>
      <c r="T90" s="14" t="str">
        <f>IF('Ore-Materie'!U90="","",'Ore-Materie'!U90)</f>
        <v>4BG</v>
      </c>
      <c r="U90" s="15" t="str">
        <f>IF('Ore-Materie'!V90="","",'Ore-Materie'!V90)</f>
        <v/>
      </c>
      <c r="V90" s="13" t="str">
        <f>IF('Ore-Materie'!W90="","",'Ore-Materie'!W90)</f>
        <v>4CG</v>
      </c>
      <c r="W90" s="14" t="str">
        <f>IF('Ore-Materie'!X90="","",'Ore-Materie'!X90)</f>
        <v/>
      </c>
      <c r="X90" s="14" t="str">
        <f>IF('Ore-Materie'!Y90="","",'Ore-Materie'!Y90)</f>
        <v>4CG</v>
      </c>
      <c r="Y90" s="14" t="str">
        <f>IF('Ore-Materie'!Z90="","",'Ore-Materie'!Z90)</f>
        <v>4BG</v>
      </c>
      <c r="Z90" s="15" t="str">
        <f>IF('Ore-Materie'!AA90="","",'Ore-Materie'!AA90)</f>
        <v>4BG</v>
      </c>
      <c r="AA90" s="13" t="str">
        <f>IF('Ore-Materie'!AC90="","",'Ore-Materie'!AC90)</f>
        <v>4AG</v>
      </c>
      <c r="AB90" s="14" t="str">
        <f>IF('Ore-Materie'!AD90="","",'Ore-Materie'!AD90)</f>
        <v/>
      </c>
      <c r="AC90" s="14" t="str">
        <f>IF('Ore-Materie'!AE90="","",'Ore-Materie'!AE90)</f>
        <v>4BG</v>
      </c>
      <c r="AD90" s="14" t="str">
        <f>IF('Ore-Materie'!AF90="","",'Ore-Materie'!AF90)</f>
        <v>4BG</v>
      </c>
      <c r="AE90" s="14" t="str">
        <f>IF('Ore-Materie'!AG90="","",'Ore-Materie'!AG90)</f>
        <v>4CG</v>
      </c>
      <c r="AF90" s="15" t="str">
        <f>IF('Ore-Materie'!AH90="","",'Ore-Materie'!AH90)</f>
        <v>4CG</v>
      </c>
      <c r="AG90" s="13" t="str">
        <f>IF('Ore-Materie'!AI90="","",'Ore-Materie'!AI90)</f>
        <v>4CG</v>
      </c>
      <c r="AH90" s="14" t="str">
        <f>IF('Ore-Materie'!AJ90="","",'Ore-Materie'!AJ90)</f>
        <v>4CG</v>
      </c>
      <c r="AI90" s="14" t="str">
        <f>IF('Ore-Materie'!AK90="","",'Ore-Materie'!AK90)</f>
        <v/>
      </c>
      <c r="AJ90" s="14" t="str">
        <f>IF('Ore-Materie'!AL90="","",'Ore-Materie'!AL90)</f>
        <v/>
      </c>
      <c r="AK90" s="17" t="str">
        <f>IF('Ore-Materie'!AM90="","",'Ore-Materie'!AM90)</f>
        <v/>
      </c>
      <c r="AL90" s="8"/>
      <c r="AU90">
        <f t="shared" si="4"/>
        <v>18</v>
      </c>
      <c r="AV90" s="1" t="str">
        <f>IF(AU90='Ore-Materie'!AU90,"Ok","Err")</f>
        <v>Ok</v>
      </c>
    </row>
    <row r="91" spans="3:48" x14ac:dyDescent="0.25">
      <c r="C91" s="6">
        <f>'Ore-Materie'!C91</f>
        <v>86</v>
      </c>
      <c r="D91" s="2" t="str">
        <f>'Ore-Materie'!D91</f>
        <v>ZZZ_Grande Selene</v>
      </c>
      <c r="E91" s="13" t="str">
        <f>IF('Ore-Materie'!E91="","",'Ore-Materie'!E91)</f>
        <v>3DG</v>
      </c>
      <c r="F91" s="14" t="str">
        <f>IF('Ore-Materie'!F91="","",'Ore-Materie'!F91)</f>
        <v>3DG</v>
      </c>
      <c r="G91" s="14" t="str">
        <f>IF('Ore-Materie'!G91="","",'Ore-Materie'!G91)</f>
        <v>3DG</v>
      </c>
      <c r="H91" s="14" t="str">
        <f>IF('Ore-Materie'!H91="","",'Ore-Materie'!H91)</f>
        <v>3CG</v>
      </c>
      <c r="I91" s="14" t="str">
        <f>IF('Ore-Materie'!I91="","",'Ore-Materie'!I91)</f>
        <v>3CG</v>
      </c>
      <c r="J91" s="15" t="str">
        <f>IF('Ore-Materie'!J91="","",'Ore-Materie'!J91)</f>
        <v/>
      </c>
      <c r="K91" s="13" t="str">
        <f>IF('Ore-Materie'!K91="","",'Ore-Materie'!K91)</f>
        <v>3CG</v>
      </c>
      <c r="L91" s="14" t="str">
        <f>IF('Ore-Materie'!L91="","",'Ore-Materie'!L91)</f>
        <v>3CG</v>
      </c>
      <c r="M91" s="14" t="str">
        <f>IF('Ore-Materie'!M91="","",'Ore-Materie'!M91)</f>
        <v>3CG</v>
      </c>
      <c r="N91" s="14" t="str">
        <f>IF('Ore-Materie'!N91="","",'Ore-Materie'!N91)</f>
        <v/>
      </c>
      <c r="O91" s="15" t="str">
        <f>IF('Ore-Materie'!O91="","",'Ore-Materie'!O91)</f>
        <v/>
      </c>
      <c r="P91" s="13" t="str">
        <f>IF('Ore-Materie'!Q91="","",'Ore-Materie'!Q91)</f>
        <v/>
      </c>
      <c r="Q91" s="14" t="str">
        <f>IF('Ore-Materie'!R91="","",'Ore-Materie'!R91)</f>
        <v>3CG</v>
      </c>
      <c r="R91" s="14" t="str">
        <f>IF('Ore-Materie'!S91="","",'Ore-Materie'!S91)</f>
        <v>3CG</v>
      </c>
      <c r="S91" s="14" t="str">
        <f>IF('Ore-Materie'!T91="","",'Ore-Materie'!T91)</f>
        <v/>
      </c>
      <c r="T91" s="14" t="str">
        <f>IF('Ore-Materie'!U91="","",'Ore-Materie'!U91)</f>
        <v>3DG</v>
      </c>
      <c r="U91" s="15" t="str">
        <f>IF('Ore-Materie'!V91="","",'Ore-Materie'!V91)</f>
        <v>3DG</v>
      </c>
      <c r="V91" s="13" t="str">
        <f>IF('Ore-Materie'!W91="","",'Ore-Materie'!W91)</f>
        <v/>
      </c>
      <c r="W91" s="14" t="str">
        <f>IF('Ore-Materie'!X91="","",'Ore-Materie'!X91)</f>
        <v/>
      </c>
      <c r="X91" s="14" t="str">
        <f>IF('Ore-Materie'!Y91="","",'Ore-Materie'!Y91)</f>
        <v/>
      </c>
      <c r="Y91" s="14" t="str">
        <f>IF('Ore-Materie'!Z91="","",'Ore-Materie'!Z91)</f>
        <v/>
      </c>
      <c r="Z91" s="15" t="str">
        <f>IF('Ore-Materie'!AA91="","",'Ore-Materie'!AA91)</f>
        <v/>
      </c>
      <c r="AA91" s="13" t="str">
        <f>IF('Ore-Materie'!AC91="","",'Ore-Materie'!AC91)</f>
        <v/>
      </c>
      <c r="AB91" s="14" t="str">
        <f>IF('Ore-Materie'!AD91="","",'Ore-Materie'!AD91)</f>
        <v/>
      </c>
      <c r="AC91" s="14" t="str">
        <f>IF('Ore-Materie'!AE91="","",'Ore-Materie'!AE91)</f>
        <v/>
      </c>
      <c r="AD91" s="14" t="str">
        <f>IF('Ore-Materie'!AF91="","",'Ore-Materie'!AF91)</f>
        <v>3DG</v>
      </c>
      <c r="AE91" s="14" t="str">
        <f>IF('Ore-Materie'!AG91="","",'Ore-Materie'!AG91)</f>
        <v>3DG</v>
      </c>
      <c r="AF91" s="15" t="str">
        <f>IF('Ore-Materie'!AH91="","",'Ore-Materie'!AH91)</f>
        <v/>
      </c>
      <c r="AG91" s="13" t="str">
        <f>IF('Ore-Materie'!AI91="","",'Ore-Materie'!AI91)</f>
        <v>3CG</v>
      </c>
      <c r="AH91" s="14" t="str">
        <f>IF('Ore-Materie'!AJ91="","",'Ore-Materie'!AJ91)</f>
        <v>3CG</v>
      </c>
      <c r="AI91" s="14" t="str">
        <f>IF('Ore-Materie'!AK91="","",'Ore-Materie'!AK91)</f>
        <v>3DG</v>
      </c>
      <c r="AJ91" s="14" t="str">
        <f>IF('Ore-Materie'!AL91="","",'Ore-Materie'!AL91)</f>
        <v>3DG</v>
      </c>
      <c r="AK91" s="17" t="str">
        <f>IF('Ore-Materie'!AM91="","",'Ore-Materie'!AM91)</f>
        <v/>
      </c>
      <c r="AL91" s="8"/>
      <c r="AU91">
        <f t="shared" si="4"/>
        <v>18</v>
      </c>
      <c r="AV91" s="1" t="str">
        <f>IF(AU91='Ore-Materie'!AU91,"Ok","Err")</f>
        <v>Ok</v>
      </c>
    </row>
    <row r="92" spans="3:48" x14ac:dyDescent="0.25">
      <c r="C92" s="6">
        <f>'Ore-Materie'!C92</f>
        <v>87</v>
      </c>
      <c r="D92" s="2" t="str">
        <f>'Ore-Materie'!D92</f>
        <v>ZZZ_Grasso Orazio</v>
      </c>
      <c r="E92" s="13" t="str">
        <f>IF('Ore-Materie'!E92="","",'Ore-Materie'!E92)</f>
        <v>2AL</v>
      </c>
      <c r="F92" s="14" t="str">
        <f>IF('Ore-Materie'!F92="","",'Ore-Materie'!F92)</f>
        <v>2AL</v>
      </c>
      <c r="G92" s="14" t="str">
        <f>IF('Ore-Materie'!G92="","",'Ore-Materie'!G92)</f>
        <v>3AL</v>
      </c>
      <c r="H92" s="14" t="str">
        <f>IF('Ore-Materie'!H92="","",'Ore-Materie'!H92)</f>
        <v>3AL</v>
      </c>
      <c r="I92" s="14" t="str">
        <f>IF('Ore-Materie'!I92="","",'Ore-Materie'!I92)</f>
        <v/>
      </c>
      <c r="J92" s="15" t="str">
        <f>IF('Ore-Materie'!J92="","",'Ore-Materie'!J92)</f>
        <v/>
      </c>
      <c r="K92" s="13" t="str">
        <f>IF('Ore-Materie'!K92="","",'Ore-Materie'!K92)</f>
        <v/>
      </c>
      <c r="L92" s="14" t="str">
        <f>IF('Ore-Materie'!L92="","",'Ore-Materie'!L92)</f>
        <v/>
      </c>
      <c r="M92" s="14" t="str">
        <f>IF('Ore-Materie'!M92="","",'Ore-Materie'!M92)</f>
        <v>2AT</v>
      </c>
      <c r="N92" s="14" t="str">
        <f>IF('Ore-Materie'!N92="","",'Ore-Materie'!N92)</f>
        <v>2BG</v>
      </c>
      <c r="O92" s="15" t="str">
        <f>IF('Ore-Materie'!O92="","",'Ore-Materie'!O92)</f>
        <v>2BG</v>
      </c>
      <c r="P92" s="13" t="str">
        <f>IF('Ore-Materie'!Q92="","",'Ore-Materie'!Q92)</f>
        <v>3AL</v>
      </c>
      <c r="Q92" s="14" t="str">
        <f>IF('Ore-Materie'!R92="","",'Ore-Materie'!R92)</f>
        <v>3AL</v>
      </c>
      <c r="R92" s="14" t="str">
        <f>IF('Ore-Materie'!S92="","",'Ore-Materie'!S92)</f>
        <v/>
      </c>
      <c r="S92" s="14" t="str">
        <f>IF('Ore-Materie'!T92="","",'Ore-Materie'!T92)</f>
        <v/>
      </c>
      <c r="T92" s="14" t="str">
        <f>IF('Ore-Materie'!U92="","",'Ore-Materie'!U92)</f>
        <v>2AG</v>
      </c>
      <c r="U92" s="15" t="str">
        <f>IF('Ore-Materie'!V92="","",'Ore-Materie'!V92)</f>
        <v>2AG</v>
      </c>
      <c r="V92" s="13" t="str">
        <f>IF('Ore-Materie'!W92="","",'Ore-Materie'!W92)</f>
        <v>3AL</v>
      </c>
      <c r="W92" s="14" t="str">
        <f>IF('Ore-Materie'!X92="","",'Ore-Materie'!X92)</f>
        <v>3AL</v>
      </c>
      <c r="X92" s="14" t="str">
        <f>IF('Ore-Materie'!Y92="","",'Ore-Materie'!Y92)</f>
        <v>2BT</v>
      </c>
      <c r="Y92" s="14" t="str">
        <f>IF('Ore-Materie'!Z92="","",'Ore-Materie'!Z92)</f>
        <v/>
      </c>
      <c r="Z92" s="15" t="str">
        <f>IF('Ore-Materie'!AA92="","",'Ore-Materie'!AA92)</f>
        <v/>
      </c>
      <c r="AA92" s="13" t="str">
        <f>IF('Ore-Materie'!AC92="","",'Ore-Materie'!AC92)</f>
        <v/>
      </c>
      <c r="AB92" s="14" t="str">
        <f>IF('Ore-Materie'!AD92="","",'Ore-Materie'!AD92)</f>
        <v>2DG</v>
      </c>
      <c r="AC92" s="14" t="str">
        <f>IF('Ore-Materie'!AE92="","",'Ore-Materie'!AE92)</f>
        <v>2DG</v>
      </c>
      <c r="AD92" s="14" t="str">
        <f>IF('Ore-Materie'!AF92="","",'Ore-Materie'!AF92)</f>
        <v>2CG</v>
      </c>
      <c r="AE92" s="14" t="str">
        <f>IF('Ore-Materie'!AG92="","",'Ore-Materie'!AG92)</f>
        <v>2CG</v>
      </c>
      <c r="AF92" s="15" t="str">
        <f>IF('Ore-Materie'!AH92="","",'Ore-Materie'!AH92)</f>
        <v/>
      </c>
      <c r="AG92" s="13" t="str">
        <f>IF('Ore-Materie'!AI92="","",'Ore-Materie'!AI92)</f>
        <v/>
      </c>
      <c r="AH92" s="14" t="str">
        <f>IF('Ore-Materie'!AJ92="","",'Ore-Materie'!AJ92)</f>
        <v/>
      </c>
      <c r="AI92" s="14" t="str">
        <f>IF('Ore-Materie'!AK92="","",'Ore-Materie'!AK92)</f>
        <v/>
      </c>
      <c r="AJ92" s="14" t="str">
        <f>IF('Ore-Materie'!AL92="","",'Ore-Materie'!AL92)</f>
        <v/>
      </c>
      <c r="AK92" s="17" t="str">
        <f>IF('Ore-Materie'!AM92="","",'Ore-Materie'!AM92)</f>
        <v/>
      </c>
      <c r="AL92" s="8"/>
      <c r="AU92">
        <f t="shared" si="4"/>
        <v>18</v>
      </c>
      <c r="AV92" s="1" t="str">
        <f>IF(AU92='Ore-Materie'!AU92,"Ok","Err")</f>
        <v>Ok</v>
      </c>
    </row>
    <row r="93" spans="3:48" x14ac:dyDescent="0.25">
      <c r="C93" s="6">
        <f>'Ore-Materie'!C93</f>
        <v>88</v>
      </c>
      <c r="D93" s="2" t="str">
        <f>'Ore-Materie'!D93</f>
        <v>ZZZ_Marangoni Kay</v>
      </c>
      <c r="E93" s="13" t="str">
        <f>IF('Ore-Materie'!E93="","",'Ore-Materie'!E93)</f>
        <v/>
      </c>
      <c r="F93" s="14" t="str">
        <f>IF('Ore-Materie'!F93="","",'Ore-Materie'!F93)</f>
        <v/>
      </c>
      <c r="G93" s="14" t="str">
        <f>IF('Ore-Materie'!G93="","",'Ore-Materie'!G93)</f>
        <v/>
      </c>
      <c r="H93" s="14" t="str">
        <f>IF('Ore-Materie'!H93="","",'Ore-Materie'!H93)</f>
        <v/>
      </c>
      <c r="I93" s="14" t="str">
        <f>IF('Ore-Materie'!I93="","",'Ore-Materie'!I93)</f>
        <v/>
      </c>
      <c r="J93" s="15" t="str">
        <f>IF('Ore-Materie'!J93="","",'Ore-Materie'!J93)</f>
        <v/>
      </c>
      <c r="K93" s="13" t="str">
        <f>IF('Ore-Materie'!K93="","",'Ore-Materie'!K93)</f>
        <v/>
      </c>
      <c r="L93" s="14" t="str">
        <f>IF('Ore-Materie'!L93="","",'Ore-Materie'!L93)</f>
        <v/>
      </c>
      <c r="M93" s="14" t="str">
        <f>IF('Ore-Materie'!M93="","",'Ore-Materie'!M93)</f>
        <v/>
      </c>
      <c r="N93" s="14" t="str">
        <f>IF('Ore-Materie'!N93="","",'Ore-Materie'!N93)</f>
        <v>3AG</v>
      </c>
      <c r="O93" s="15" t="str">
        <f>IF('Ore-Materie'!O93="","",'Ore-Materie'!O93)</f>
        <v>3AG</v>
      </c>
      <c r="P93" s="13" t="str">
        <f>IF('Ore-Materie'!Q93="","",'Ore-Materie'!Q93)</f>
        <v>3AG</v>
      </c>
      <c r="Q93" s="14" t="str">
        <f>IF('Ore-Materie'!R93="","",'Ore-Materie'!R93)</f>
        <v>3AG</v>
      </c>
      <c r="R93" s="14" t="str">
        <f>IF('Ore-Materie'!S93="","",'Ore-Materie'!S93)</f>
        <v/>
      </c>
      <c r="S93" s="14" t="str">
        <f>IF('Ore-Materie'!T93="","",'Ore-Materie'!T93)</f>
        <v>3BG</v>
      </c>
      <c r="T93" s="14" t="str">
        <f>IF('Ore-Materie'!U93="","",'Ore-Materie'!U93)</f>
        <v>3BG</v>
      </c>
      <c r="U93" s="15" t="str">
        <f>IF('Ore-Materie'!V93="","",'Ore-Materie'!V93)</f>
        <v/>
      </c>
      <c r="V93" s="13" t="str">
        <f>IF('Ore-Materie'!W93="","",'Ore-Materie'!W93)</f>
        <v>3BG</v>
      </c>
      <c r="W93" s="14" t="str">
        <f>IF('Ore-Materie'!X93="","",'Ore-Materie'!X93)</f>
        <v>3BG</v>
      </c>
      <c r="X93" s="14" t="str">
        <f>IF('Ore-Materie'!Y93="","",'Ore-Materie'!Y93)</f>
        <v>3AG</v>
      </c>
      <c r="Y93" s="14" t="str">
        <f>IF('Ore-Materie'!Z93="","",'Ore-Materie'!Z93)</f>
        <v>3AG</v>
      </c>
      <c r="Z93" s="15" t="str">
        <f>IF('Ore-Materie'!AA93="","",'Ore-Materie'!AA93)</f>
        <v>3AG</v>
      </c>
      <c r="AA93" s="13" t="str">
        <f>IF('Ore-Materie'!AC93="","",'Ore-Materie'!AC93)</f>
        <v>3BG</v>
      </c>
      <c r="AB93" s="14" t="str">
        <f>IF('Ore-Materie'!AD93="","",'Ore-Materie'!AD93)</f>
        <v>3BG</v>
      </c>
      <c r="AC93" s="14" t="str">
        <f>IF('Ore-Materie'!AE93="","",'Ore-Materie'!AE93)</f>
        <v>3BG</v>
      </c>
      <c r="AD93" s="14" t="str">
        <f>IF('Ore-Materie'!AF93="","",'Ore-Materie'!AF93)</f>
        <v/>
      </c>
      <c r="AE93" s="14" t="str">
        <f>IF('Ore-Materie'!AG93="","",'Ore-Materie'!AG93)</f>
        <v>3BG</v>
      </c>
      <c r="AF93" s="15" t="str">
        <f>IF('Ore-Materie'!AH93="","",'Ore-Materie'!AH93)</f>
        <v>3BG</v>
      </c>
      <c r="AG93" s="13" t="str">
        <f>IF('Ore-Materie'!AI93="","",'Ore-Materie'!AI93)</f>
        <v/>
      </c>
      <c r="AH93" s="14" t="str">
        <f>IF('Ore-Materie'!AJ93="","",'Ore-Materie'!AJ93)</f>
        <v/>
      </c>
      <c r="AI93" s="14" t="str">
        <f>IF('Ore-Materie'!AK93="","",'Ore-Materie'!AK93)</f>
        <v/>
      </c>
      <c r="AJ93" s="14" t="str">
        <f>IF('Ore-Materie'!AL93="","",'Ore-Materie'!AL93)</f>
        <v>3AG</v>
      </c>
      <c r="AK93" s="17" t="str">
        <f>IF('Ore-Materie'!AM93="","",'Ore-Materie'!AM93)</f>
        <v>3AG</v>
      </c>
      <c r="AL93" s="8"/>
      <c r="AU93">
        <f t="shared" si="4"/>
        <v>18</v>
      </c>
      <c r="AV93" s="1" t="str">
        <f>IF(AU93='Ore-Materie'!AU93,"Ok","Err")</f>
        <v>Ok</v>
      </c>
    </row>
    <row r="94" spans="3:48" x14ac:dyDescent="0.25">
      <c r="C94" s="6">
        <f>'Ore-Materie'!C94</f>
        <v>89</v>
      </c>
      <c r="D94" s="2" t="str">
        <f>'Ore-Materie'!D94</f>
        <v>ZZZ_Peretta Ciro</v>
      </c>
      <c r="E94" s="13" t="str">
        <f>IF('Ore-Materie'!E94="","",'Ore-Materie'!E94)</f>
        <v>5BT</v>
      </c>
      <c r="F94" s="14" t="str">
        <f>IF('Ore-Materie'!F94="","",'Ore-Materie'!F94)</f>
        <v>5BT</v>
      </c>
      <c r="G94" s="14" t="str">
        <f>IF('Ore-Materie'!G94="","",'Ore-Materie'!G94)</f>
        <v>3BT</v>
      </c>
      <c r="H94" s="14" t="str">
        <f>IF('Ore-Materie'!H94="","",'Ore-Materie'!H94)</f>
        <v>3BT</v>
      </c>
      <c r="I94" s="14" t="str">
        <f>IF('Ore-Materie'!I94="","",'Ore-Materie'!I94)</f>
        <v/>
      </c>
      <c r="J94" s="15" t="str">
        <f>IF('Ore-Materie'!J94="","",'Ore-Materie'!J94)</f>
        <v/>
      </c>
      <c r="K94" s="13" t="str">
        <f>IF('Ore-Materie'!K94="","",'Ore-Materie'!K94)</f>
        <v>4BT</v>
      </c>
      <c r="L94" s="14" t="str">
        <f>IF('Ore-Materie'!L94="","",'Ore-Materie'!L94)</f>
        <v>4BT</v>
      </c>
      <c r="M94" s="14" t="str">
        <f>IF('Ore-Materie'!M94="","",'Ore-Materie'!M94)</f>
        <v/>
      </c>
      <c r="N94" s="14" t="str">
        <f>IF('Ore-Materie'!N94="","",'Ore-Materie'!N94)</f>
        <v/>
      </c>
      <c r="O94" s="15" t="str">
        <f>IF('Ore-Materie'!O94="","",'Ore-Materie'!O94)</f>
        <v/>
      </c>
      <c r="P94" s="13" t="str">
        <f>IF('Ore-Materie'!Q94="","",'Ore-Materie'!Q94)</f>
        <v>3BT</v>
      </c>
      <c r="Q94" s="14" t="str">
        <f>IF('Ore-Materie'!R94="","",'Ore-Materie'!R94)</f>
        <v>3BT</v>
      </c>
      <c r="R94" s="14" t="str">
        <f>IF('Ore-Materie'!S94="","",'Ore-Materie'!S94)</f>
        <v>5BT</v>
      </c>
      <c r="S94" s="14" t="str">
        <f>IF('Ore-Materie'!T94="","",'Ore-Materie'!T94)</f>
        <v>3BT</v>
      </c>
      <c r="T94" s="14" t="str">
        <f>IF('Ore-Materie'!U94="","",'Ore-Materie'!U94)</f>
        <v>4BT</v>
      </c>
      <c r="U94" s="15" t="str">
        <f>IF('Ore-Materie'!V94="","",'Ore-Materie'!V94)</f>
        <v>4BT</v>
      </c>
      <c r="V94" s="13" t="str">
        <f>IF('Ore-Materie'!W94="","",'Ore-Materie'!W94)</f>
        <v>5BT</v>
      </c>
      <c r="W94" s="14" t="str">
        <f>IF('Ore-Materie'!X94="","",'Ore-Materie'!X94)</f>
        <v>5BT</v>
      </c>
      <c r="X94" s="14" t="str">
        <f>IF('Ore-Materie'!Y94="","",'Ore-Materie'!Y94)</f>
        <v/>
      </c>
      <c r="Y94" s="14" t="str">
        <f>IF('Ore-Materie'!Z94="","",'Ore-Materie'!Z94)</f>
        <v/>
      </c>
      <c r="Z94" s="15" t="str">
        <f>IF('Ore-Materie'!AA94="","",'Ore-Materie'!AA94)</f>
        <v>4BT</v>
      </c>
      <c r="AA94" s="13" t="str">
        <f>IF('Ore-Materie'!AC94="","",'Ore-Materie'!AC94)</f>
        <v>5BT</v>
      </c>
      <c r="AB94" s="14" t="str">
        <f>IF('Ore-Materie'!AD94="","",'Ore-Materie'!AD94)</f>
        <v>5BT</v>
      </c>
      <c r="AC94" s="14" t="str">
        <f>IF('Ore-Materie'!AE94="","",'Ore-Materie'!AE94)</f>
        <v/>
      </c>
      <c r="AD94" s="14" t="str">
        <f>IF('Ore-Materie'!AF94="","",'Ore-Materie'!AF94)</f>
        <v>3BT</v>
      </c>
      <c r="AE94" s="14" t="str">
        <f>IF('Ore-Materie'!AG94="","",'Ore-Materie'!AG94)</f>
        <v/>
      </c>
      <c r="AF94" s="15" t="str">
        <f>IF('Ore-Materie'!AH94="","",'Ore-Materie'!AH94)</f>
        <v/>
      </c>
      <c r="AG94" s="13" t="str">
        <f>IF('Ore-Materie'!AI94="","",'Ore-Materie'!AI94)</f>
        <v/>
      </c>
      <c r="AH94" s="14" t="str">
        <f>IF('Ore-Materie'!AJ94="","",'Ore-Materie'!AJ94)</f>
        <v/>
      </c>
      <c r="AI94" s="14" t="str">
        <f>IF('Ore-Materie'!AK94="","",'Ore-Materie'!AK94)</f>
        <v/>
      </c>
      <c r="AJ94" s="14" t="str">
        <f>IF('Ore-Materie'!AL94="","",'Ore-Materie'!AL94)</f>
        <v/>
      </c>
      <c r="AK94" s="17" t="str">
        <f>IF('Ore-Materie'!AM94="","",'Ore-Materie'!AM94)</f>
        <v/>
      </c>
      <c r="AL94" s="8"/>
      <c r="AU94">
        <f t="shared" si="4"/>
        <v>18</v>
      </c>
      <c r="AV94" s="1" t="str">
        <f>IF(AU94='Ore-Materie'!AU94,"Ok","Err")</f>
        <v>Ok</v>
      </c>
    </row>
    <row r="95" spans="3:48" x14ac:dyDescent="0.25">
      <c r="C95" s="6">
        <f>'Ore-Materie'!C95</f>
        <v>90</v>
      </c>
      <c r="D95" s="2" t="str">
        <f>'Ore-Materie'!D95</f>
        <v>ZZZ_Pipitone Stefania</v>
      </c>
      <c r="E95" s="13" t="str">
        <f>IF('Ore-Materie'!E95="","",'Ore-Materie'!E95)</f>
        <v>4AT</v>
      </c>
      <c r="F95" s="14" t="str">
        <f>IF('Ore-Materie'!F95="","",'Ore-Materie'!F95)</f>
        <v>4AT</v>
      </c>
      <c r="G95" s="14" t="str">
        <f>IF('Ore-Materie'!G95="","",'Ore-Materie'!G95)</f>
        <v/>
      </c>
      <c r="H95" s="14" t="str">
        <f>IF('Ore-Materie'!H95="","",'Ore-Materie'!H95)</f>
        <v/>
      </c>
      <c r="I95" s="14" t="str">
        <f>IF('Ore-Materie'!I95="","",'Ore-Materie'!I95)</f>
        <v/>
      </c>
      <c r="J95" s="15" t="str">
        <f>IF('Ore-Materie'!J95="","",'Ore-Materie'!J95)</f>
        <v/>
      </c>
      <c r="K95" s="13" t="str">
        <f>IF('Ore-Materie'!K95="","",'Ore-Materie'!K95)</f>
        <v>3AT</v>
      </c>
      <c r="L95" s="14" t="str">
        <f>IF('Ore-Materie'!L95="","",'Ore-Materie'!L95)</f>
        <v>3AT</v>
      </c>
      <c r="M95" s="14" t="str">
        <f>IF('Ore-Materie'!M95="","",'Ore-Materie'!M95)</f>
        <v/>
      </c>
      <c r="N95" s="14" t="str">
        <f>IF('Ore-Materie'!N95="","",'Ore-Materie'!N95)</f>
        <v/>
      </c>
      <c r="O95" s="15" t="str">
        <f>IF('Ore-Materie'!O95="","",'Ore-Materie'!O95)</f>
        <v/>
      </c>
      <c r="P95" s="13" t="str">
        <f>IF('Ore-Materie'!Q95="","",'Ore-Materie'!Q95)</f>
        <v>5AT</v>
      </c>
      <c r="Q95" s="14" t="str">
        <f>IF('Ore-Materie'!R95="","",'Ore-Materie'!R95)</f>
        <v>5AT</v>
      </c>
      <c r="R95" s="14" t="str">
        <f>IF('Ore-Materie'!S95="","",'Ore-Materie'!S95)</f>
        <v/>
      </c>
      <c r="S95" s="14" t="str">
        <f>IF('Ore-Materie'!T95="","",'Ore-Materie'!T95)</f>
        <v>5AT</v>
      </c>
      <c r="T95" s="14" t="str">
        <f>IF('Ore-Materie'!U95="","",'Ore-Materie'!U95)</f>
        <v>3AT</v>
      </c>
      <c r="U95" s="15" t="str">
        <f>IF('Ore-Materie'!V95="","",'Ore-Materie'!V95)</f>
        <v>3AT</v>
      </c>
      <c r="V95" s="13" t="str">
        <f>IF('Ore-Materie'!W95="","",'Ore-Materie'!W95)</f>
        <v>5AT</v>
      </c>
      <c r="W95" s="14" t="str">
        <f>IF('Ore-Materie'!X95="","",'Ore-Materie'!X95)</f>
        <v>5AT</v>
      </c>
      <c r="X95" s="14" t="str">
        <f>IF('Ore-Materie'!Y95="","",'Ore-Materie'!Y95)</f>
        <v>4AT</v>
      </c>
      <c r="Y95" s="14" t="str">
        <f>IF('Ore-Materie'!Z95="","",'Ore-Materie'!Z95)</f>
        <v>4AT</v>
      </c>
      <c r="Z95" s="15" t="str">
        <f>IF('Ore-Materie'!AA95="","",'Ore-Materie'!AA95)</f>
        <v/>
      </c>
      <c r="AA95" s="13" t="str">
        <f>IF('Ore-Materie'!AC95="","",'Ore-Materie'!AC95)</f>
        <v>4AT</v>
      </c>
      <c r="AB95" s="14" t="str">
        <f>IF('Ore-Materie'!AD95="","",'Ore-Materie'!AD95)</f>
        <v>3AT</v>
      </c>
      <c r="AC95" s="14" t="str">
        <f>IF('Ore-Materie'!AE95="","",'Ore-Materie'!AE95)</f>
        <v>3AT</v>
      </c>
      <c r="AD95" s="14" t="str">
        <f>IF('Ore-Materie'!AF95="","",'Ore-Materie'!AF95)</f>
        <v/>
      </c>
      <c r="AE95" s="14" t="str">
        <f>IF('Ore-Materie'!AG95="","",'Ore-Materie'!AG95)</f>
        <v>5AT</v>
      </c>
      <c r="AF95" s="15" t="str">
        <f>IF('Ore-Materie'!AH95="","",'Ore-Materie'!AH95)</f>
        <v>5AT</v>
      </c>
      <c r="AG95" s="13" t="str">
        <f>IF('Ore-Materie'!AI95="","",'Ore-Materie'!AI95)</f>
        <v/>
      </c>
      <c r="AH95" s="14" t="str">
        <f>IF('Ore-Materie'!AJ95="","",'Ore-Materie'!AJ95)</f>
        <v/>
      </c>
      <c r="AI95" s="14" t="str">
        <f>IF('Ore-Materie'!AK95="","",'Ore-Materie'!AK95)</f>
        <v/>
      </c>
      <c r="AJ95" s="14" t="str">
        <f>IF('Ore-Materie'!AL95="","",'Ore-Materie'!AL95)</f>
        <v/>
      </c>
      <c r="AK95" s="17" t="str">
        <f>IF('Ore-Materie'!AM95="","",'Ore-Materie'!AM95)</f>
        <v/>
      </c>
      <c r="AL95" s="8"/>
      <c r="AU95">
        <f t="shared" si="4"/>
        <v>18</v>
      </c>
      <c r="AV95" s="1" t="str">
        <f>IF(AU95='Ore-Materie'!AU95,"Ok","Err")</f>
        <v>Ok</v>
      </c>
    </row>
    <row r="96" spans="3:48" x14ac:dyDescent="0.25">
      <c r="C96" s="6">
        <f>'Ore-Materie'!C96</f>
        <v>91</v>
      </c>
      <c r="D96" s="2" t="str">
        <f>'Ore-Materie'!D96</f>
        <v>ZZZ_Previdi Nicola</v>
      </c>
      <c r="E96" s="13" t="str">
        <f>IF('Ore-Materie'!E96="","",'Ore-Materie'!E96)</f>
        <v>5CG</v>
      </c>
      <c r="F96" s="14" t="str">
        <f>IF('Ore-Materie'!F96="","",'Ore-Materie'!F96)</f>
        <v>5CG</v>
      </c>
      <c r="G96" s="14" t="str">
        <f>IF('Ore-Materie'!G96="","",'Ore-Materie'!G96)</f>
        <v/>
      </c>
      <c r="H96" s="14" t="str">
        <f>IF('Ore-Materie'!H96="","",'Ore-Materie'!H96)</f>
        <v>5DG</v>
      </c>
      <c r="I96" s="14" t="str">
        <f>IF('Ore-Materie'!I96="","",'Ore-Materie'!I96)</f>
        <v>5DG</v>
      </c>
      <c r="J96" s="15" t="str">
        <f>IF('Ore-Materie'!J96="","",'Ore-Materie'!J96)</f>
        <v/>
      </c>
      <c r="K96" s="13" t="str">
        <f>IF('Ore-Materie'!K96="","",'Ore-Materie'!K96)</f>
        <v>5CG</v>
      </c>
      <c r="L96" s="14" t="str">
        <f>IF('Ore-Materie'!L96="","",'Ore-Materie'!L96)</f>
        <v>5CG</v>
      </c>
      <c r="M96" s="14" t="str">
        <f>IF('Ore-Materie'!M96="","",'Ore-Materie'!M96)</f>
        <v>5CG</v>
      </c>
      <c r="N96" s="14" t="str">
        <f>IF('Ore-Materie'!N96="","",'Ore-Materie'!N96)</f>
        <v/>
      </c>
      <c r="O96" s="15" t="str">
        <f>IF('Ore-Materie'!O96="","",'Ore-Materie'!O96)</f>
        <v/>
      </c>
      <c r="P96" s="13" t="str">
        <f>IF('Ore-Materie'!Q96="","",'Ore-Materie'!Q96)</f>
        <v/>
      </c>
      <c r="Q96" s="14" t="str">
        <f>IF('Ore-Materie'!R96="","",'Ore-Materie'!R96)</f>
        <v/>
      </c>
      <c r="R96" s="14" t="str">
        <f>IF('Ore-Materie'!S96="","",'Ore-Materie'!S96)</f>
        <v/>
      </c>
      <c r="S96" s="14" t="str">
        <f>IF('Ore-Materie'!T96="","",'Ore-Materie'!T96)</f>
        <v/>
      </c>
      <c r="T96" s="14" t="str">
        <f>IF('Ore-Materie'!U96="","",'Ore-Materie'!U96)</f>
        <v/>
      </c>
      <c r="U96" s="15" t="str">
        <f>IF('Ore-Materie'!V96="","",'Ore-Materie'!V96)</f>
        <v/>
      </c>
      <c r="V96" s="13" t="str">
        <f>IF('Ore-Materie'!W96="","",'Ore-Materie'!W96)</f>
        <v>5AG</v>
      </c>
      <c r="W96" s="14" t="str">
        <f>IF('Ore-Materie'!X96="","",'Ore-Materie'!X96)</f>
        <v>5AG</v>
      </c>
      <c r="X96" s="14" t="str">
        <f>IF('Ore-Materie'!Y96="","",'Ore-Materie'!Y96)</f>
        <v>5AG</v>
      </c>
      <c r="Y96" s="14" t="str">
        <f>IF('Ore-Materie'!Z96="","",'Ore-Materie'!Z96)</f>
        <v/>
      </c>
      <c r="Z96" s="15" t="str">
        <f>IF('Ore-Materie'!AA96="","",'Ore-Materie'!AA96)</f>
        <v/>
      </c>
      <c r="AA96" s="13" t="str">
        <f>IF('Ore-Materie'!AC96="","",'Ore-Materie'!AC96)</f>
        <v/>
      </c>
      <c r="AB96" s="14" t="str">
        <f>IF('Ore-Materie'!AD96="","",'Ore-Materie'!AD96)</f>
        <v>5AG</v>
      </c>
      <c r="AC96" s="14" t="str">
        <f>IF('Ore-Materie'!AE96="","",'Ore-Materie'!AE96)</f>
        <v/>
      </c>
      <c r="AD96" s="14" t="str">
        <f>IF('Ore-Materie'!AF96="","",'Ore-Materie'!AF96)</f>
        <v/>
      </c>
      <c r="AE96" s="14" t="str">
        <f>IF('Ore-Materie'!AG96="","",'Ore-Materie'!AG96)</f>
        <v>5AG</v>
      </c>
      <c r="AF96" s="15" t="str">
        <f>IF('Ore-Materie'!AH96="","",'Ore-Materie'!AH96)</f>
        <v>5AG</v>
      </c>
      <c r="AG96" s="13" t="str">
        <f>IF('Ore-Materie'!AI96="","",'Ore-Materie'!AI96)</f>
        <v>5DG</v>
      </c>
      <c r="AH96" s="14" t="str">
        <f>IF('Ore-Materie'!AJ96="","",'Ore-Materie'!AJ96)</f>
        <v>5CG</v>
      </c>
      <c r="AI96" s="14" t="str">
        <f>IF('Ore-Materie'!AK96="","",'Ore-Materie'!AK96)</f>
        <v>5DG</v>
      </c>
      <c r="AJ96" s="14" t="str">
        <f>IF('Ore-Materie'!AL96="","",'Ore-Materie'!AL96)</f>
        <v>5DG</v>
      </c>
      <c r="AK96" s="17" t="str">
        <f>IF('Ore-Materie'!AM96="","",'Ore-Materie'!AM96)</f>
        <v>5DG</v>
      </c>
      <c r="AL96" s="8"/>
      <c r="AU96">
        <f t="shared" si="4"/>
        <v>18</v>
      </c>
      <c r="AV96" s="1" t="str">
        <f>IF(AU96='Ore-Materie'!AU96,"Ok","Err")</f>
        <v>Ok</v>
      </c>
    </row>
    <row r="97" spans="3:48" x14ac:dyDescent="0.25">
      <c r="C97" s="6">
        <f>'Ore-Materie'!C97</f>
        <v>92</v>
      </c>
      <c r="D97" s="2" t="str">
        <f>'Ore-Materie'!D97</f>
        <v>ZZZ_Rosa Giacomo</v>
      </c>
      <c r="E97" s="13" t="str">
        <f>IF('Ore-Materie'!E97="","",'Ore-Materie'!E97)</f>
        <v>4AG</v>
      </c>
      <c r="F97" s="14" t="str">
        <f>IF('Ore-Materie'!F97="","",'Ore-Materie'!F97)</f>
        <v>5DG</v>
      </c>
      <c r="G97" s="14" t="str">
        <f>IF('Ore-Materie'!G97="","",'Ore-Materie'!G97)</f>
        <v>5DG</v>
      </c>
      <c r="H97" s="14" t="str">
        <f>IF('Ore-Materie'!H97="","",'Ore-Materie'!H97)</f>
        <v/>
      </c>
      <c r="I97" s="14" t="str">
        <f>IF('Ore-Materie'!I97="","",'Ore-Materie'!I97)</f>
        <v/>
      </c>
      <c r="J97" s="15" t="str">
        <f>IF('Ore-Materie'!J97="","",'Ore-Materie'!J97)</f>
        <v/>
      </c>
      <c r="K97" s="13" t="str">
        <f>IF('Ore-Materie'!K97="","",'Ore-Materie'!K97)</f>
        <v>4BG</v>
      </c>
      <c r="L97" s="14" t="str">
        <f>IF('Ore-Materie'!L97="","",'Ore-Materie'!L97)</f>
        <v>5AG</v>
      </c>
      <c r="M97" s="14" t="str">
        <f>IF('Ore-Materie'!M97="","",'Ore-Materie'!M97)</f>
        <v>5AG</v>
      </c>
      <c r="N97" s="14" t="str">
        <f>IF('Ore-Materie'!N97="","",'Ore-Materie'!N97)</f>
        <v>5CG</v>
      </c>
      <c r="O97" s="15" t="str">
        <f>IF('Ore-Materie'!O97="","",'Ore-Materie'!O97)</f>
        <v>5CG</v>
      </c>
      <c r="P97" s="13" t="str">
        <f>IF('Ore-Materie'!Q97="","",'Ore-Materie'!Q97)</f>
        <v/>
      </c>
      <c r="Q97" s="14" t="str">
        <f>IF('Ore-Materie'!R97="","",'Ore-Materie'!R97)</f>
        <v/>
      </c>
      <c r="R97" s="14" t="str">
        <f>IF('Ore-Materie'!S97="","",'Ore-Materie'!S97)</f>
        <v>4BG</v>
      </c>
      <c r="S97" s="14" t="str">
        <f>IF('Ore-Materie'!T97="","",'Ore-Materie'!T97)</f>
        <v>4BG</v>
      </c>
      <c r="T97" s="14" t="str">
        <f>IF('Ore-Materie'!U97="","",'Ore-Materie'!U97)</f>
        <v>4AG</v>
      </c>
      <c r="U97" s="15" t="str">
        <f>IF('Ore-Materie'!V97="","",'Ore-Materie'!V97)</f>
        <v>4AG</v>
      </c>
      <c r="V97" s="13" t="str">
        <f>IF('Ore-Materie'!W97="","",'Ore-Materie'!W97)</f>
        <v/>
      </c>
      <c r="W97" s="14" t="str">
        <f>IF('Ore-Materie'!X97="","",'Ore-Materie'!X97)</f>
        <v/>
      </c>
      <c r="X97" s="14" t="str">
        <f>IF('Ore-Materie'!Y97="","",'Ore-Materie'!Y97)</f>
        <v/>
      </c>
      <c r="Y97" s="14" t="str">
        <f>IF('Ore-Materie'!Z97="","",'Ore-Materie'!Z97)</f>
        <v/>
      </c>
      <c r="Z97" s="15" t="str">
        <f>IF('Ore-Materie'!AA97="","",'Ore-Materie'!AA97)</f>
        <v/>
      </c>
      <c r="AA97" s="13" t="str">
        <f>IF('Ore-Materie'!AC97="","",'Ore-Materie'!AC97)</f>
        <v>5DG</v>
      </c>
      <c r="AB97" s="14" t="str">
        <f>IF('Ore-Materie'!AD97="","",'Ore-Materie'!AD97)</f>
        <v>5DG</v>
      </c>
      <c r="AC97" s="14" t="str">
        <f>IF('Ore-Materie'!AE97="","",'Ore-Materie'!AE97)</f>
        <v/>
      </c>
      <c r="AD97" s="14" t="str">
        <f>IF('Ore-Materie'!AF97="","",'Ore-Materie'!AF97)</f>
        <v/>
      </c>
      <c r="AE97" s="14" t="str">
        <f>IF('Ore-Materie'!AG97="","",'Ore-Materie'!AG97)</f>
        <v/>
      </c>
      <c r="AF97" s="15" t="str">
        <f>IF('Ore-Materie'!AH97="","",'Ore-Materie'!AH97)</f>
        <v/>
      </c>
      <c r="AG97" s="13" t="str">
        <f>IF('Ore-Materie'!AI97="","",'Ore-Materie'!AI97)</f>
        <v>5AG</v>
      </c>
      <c r="AH97" s="14" t="str">
        <f>IF('Ore-Materie'!AJ97="","",'Ore-Materie'!AJ97)</f>
        <v>5AG</v>
      </c>
      <c r="AI97" s="14" t="str">
        <f>IF('Ore-Materie'!AK97="","",'Ore-Materie'!AK97)</f>
        <v>5CG</v>
      </c>
      <c r="AJ97" s="14" t="str">
        <f>IF('Ore-Materie'!AL97="","",'Ore-Materie'!AL97)</f>
        <v>5CG</v>
      </c>
      <c r="AK97" s="17" t="str">
        <f>IF('Ore-Materie'!AM97="","",'Ore-Materie'!AM97)</f>
        <v/>
      </c>
      <c r="AL97" s="8"/>
      <c r="AU97">
        <f t="shared" si="4"/>
        <v>18</v>
      </c>
      <c r="AV97" s="1" t="str">
        <f>IF(AU97='Ore-Materie'!AU97,"Ok","Err")</f>
        <v>Ok</v>
      </c>
    </row>
    <row r="98" spans="3:48" x14ac:dyDescent="0.25">
      <c r="C98" s="6">
        <f>'Ore-Materie'!C98</f>
        <v>93</v>
      </c>
      <c r="D98" s="2" t="str">
        <f>'Ore-Materie'!D98</f>
        <v>ZZZ_Troiano Raffaele</v>
      </c>
      <c r="E98" s="13" t="str">
        <f>IF('Ore-Materie'!E98="","",'Ore-Materie'!E98)</f>
        <v/>
      </c>
      <c r="F98" s="14" t="str">
        <f>IF('Ore-Materie'!F98="","",'Ore-Materie'!F98)</f>
        <v/>
      </c>
      <c r="G98" s="14" t="str">
        <f>IF('Ore-Materie'!G98="","",'Ore-Materie'!G98)</f>
        <v/>
      </c>
      <c r="H98" s="14" t="str">
        <f>IF('Ore-Materie'!H98="","",'Ore-Materie'!H98)</f>
        <v/>
      </c>
      <c r="I98" s="14" t="str">
        <f>IF('Ore-Materie'!I98="","",'Ore-Materie'!I98)</f>
        <v/>
      </c>
      <c r="J98" s="15" t="str">
        <f>IF('Ore-Materie'!J98="","",'Ore-Materie'!J98)</f>
        <v/>
      </c>
      <c r="K98" s="13" t="str">
        <f>IF('Ore-Materie'!K98="","",'Ore-Materie'!K98)</f>
        <v/>
      </c>
      <c r="L98" s="14" t="str">
        <f>IF('Ore-Materie'!L98="","",'Ore-Materie'!L98)</f>
        <v/>
      </c>
      <c r="M98" s="14" t="str">
        <f>IF('Ore-Materie'!M98="","",'Ore-Materie'!M98)</f>
        <v/>
      </c>
      <c r="N98" s="14" t="str">
        <f>IF('Ore-Materie'!N98="","",'Ore-Materie'!N98)</f>
        <v/>
      </c>
      <c r="O98" s="15" t="str">
        <f>IF('Ore-Materie'!O98="","",'Ore-Materie'!O98)</f>
        <v/>
      </c>
      <c r="P98" s="13" t="str">
        <f>IF('Ore-Materie'!Q98="","",'Ore-Materie'!Q98)</f>
        <v>1BT</v>
      </c>
      <c r="Q98" s="14" t="str">
        <f>IF('Ore-Materie'!R98="","",'Ore-Materie'!R98)</f>
        <v/>
      </c>
      <c r="R98" s="14" t="str">
        <f>IF('Ore-Materie'!S98="","",'Ore-Materie'!S98)</f>
        <v>1AT</v>
      </c>
      <c r="S98" s="14" t="str">
        <f>IF('Ore-Materie'!T98="","",'Ore-Materie'!T98)</f>
        <v/>
      </c>
      <c r="T98" s="14" t="str">
        <f>IF('Ore-Materie'!U98="","",'Ore-Materie'!U98)</f>
        <v/>
      </c>
      <c r="U98" s="15" t="str">
        <f>IF('Ore-Materie'!V98="","",'Ore-Materie'!V98)</f>
        <v/>
      </c>
      <c r="V98" s="13" t="str">
        <f>IF('Ore-Materie'!W98="","",'Ore-Materie'!W98)</f>
        <v/>
      </c>
      <c r="W98" s="14" t="str">
        <f>IF('Ore-Materie'!X98="","",'Ore-Materie'!X98)</f>
        <v/>
      </c>
      <c r="X98" s="14" t="str">
        <f>IF('Ore-Materie'!Y98="","",'Ore-Materie'!Y98)</f>
        <v/>
      </c>
      <c r="Y98" s="14" t="str">
        <f>IF('Ore-Materie'!Z98="","",'Ore-Materie'!Z98)</f>
        <v/>
      </c>
      <c r="Z98" s="15" t="str">
        <f>IF('Ore-Materie'!AA98="","",'Ore-Materie'!AA98)</f>
        <v/>
      </c>
      <c r="AA98" s="13" t="str">
        <f>IF('Ore-Materie'!AC98="","",'Ore-Materie'!AC98)</f>
        <v/>
      </c>
      <c r="AB98" s="14" t="str">
        <f>IF('Ore-Materie'!AD98="","",'Ore-Materie'!AD98)</f>
        <v/>
      </c>
      <c r="AC98" s="14" t="str">
        <f>IF('Ore-Materie'!AE98="","",'Ore-Materie'!AE98)</f>
        <v/>
      </c>
      <c r="AD98" s="14" t="str">
        <f>IF('Ore-Materie'!AF98="","",'Ore-Materie'!AF98)</f>
        <v/>
      </c>
      <c r="AE98" s="14" t="str">
        <f>IF('Ore-Materie'!AG98="","",'Ore-Materie'!AG98)</f>
        <v/>
      </c>
      <c r="AF98" s="15" t="str">
        <f>IF('Ore-Materie'!AH98="","",'Ore-Materie'!AH98)</f>
        <v/>
      </c>
      <c r="AG98" s="13" t="str">
        <f>IF('Ore-Materie'!AI98="","",'Ore-Materie'!AI98)</f>
        <v/>
      </c>
      <c r="AH98" s="14" t="str">
        <f>IF('Ore-Materie'!AJ98="","",'Ore-Materie'!AJ98)</f>
        <v/>
      </c>
      <c r="AI98" s="14" t="str">
        <f>IF('Ore-Materie'!AK98="","",'Ore-Materie'!AK98)</f>
        <v/>
      </c>
      <c r="AJ98" s="14" t="str">
        <f>IF('Ore-Materie'!AL98="","",'Ore-Materie'!AL98)</f>
        <v/>
      </c>
      <c r="AK98" s="17" t="str">
        <f>IF('Ore-Materie'!AM98="","",'Ore-Materie'!AM98)</f>
        <v/>
      </c>
      <c r="AL98" s="8"/>
      <c r="AU98">
        <f t="shared" si="4"/>
        <v>2</v>
      </c>
      <c r="AV98" s="1" t="str">
        <f>IF(AU98='Ore-Materie'!AU98,"Ok","Err")</f>
        <v>Ok</v>
      </c>
    </row>
    <row r="99" spans="3:48" x14ac:dyDescent="0.25">
      <c r="C99" s="6">
        <f>'Ore-Materie'!C99</f>
        <v>94</v>
      </c>
      <c r="D99" s="2" t="str">
        <f>'Ore-Materie'!D99</f>
        <v>ZZZS_Addante Filomena</v>
      </c>
      <c r="E99" s="13" t="str">
        <f>IF('Ore-Materie'!E99="","",'Ore-Materie'!E99)</f>
        <v>3CG</v>
      </c>
      <c r="F99" s="14" t="str">
        <f>IF('Ore-Materie'!F99="","",'Ore-Materie'!F99)</f>
        <v>3CG</v>
      </c>
      <c r="G99" s="14" t="str">
        <f>IF('Ore-Materie'!G99="","",'Ore-Materie'!G99)</f>
        <v>3CG</v>
      </c>
      <c r="H99" s="14" t="str">
        <f>IF('Ore-Materie'!H99="","",'Ore-Materie'!H99)</f>
        <v/>
      </c>
      <c r="I99" s="14" t="str">
        <f>IF('Ore-Materie'!I99="","",'Ore-Materie'!I99)</f>
        <v/>
      </c>
      <c r="J99" s="15" t="str">
        <f>IF('Ore-Materie'!J99="","",'Ore-Materie'!J99)</f>
        <v/>
      </c>
      <c r="K99" s="13" t="str">
        <f>IF('Ore-Materie'!K99="","",'Ore-Materie'!K99)</f>
        <v>3CG</v>
      </c>
      <c r="L99" s="14" t="str">
        <f>IF('Ore-Materie'!L99="","",'Ore-Materie'!L99)</f>
        <v>3CG</v>
      </c>
      <c r="M99" s="14" t="str">
        <f>IF('Ore-Materie'!M99="","",'Ore-Materie'!M99)</f>
        <v>3CG</v>
      </c>
      <c r="N99" s="14" t="str">
        <f>IF('Ore-Materie'!N99="","",'Ore-Materie'!N99)</f>
        <v>3CG</v>
      </c>
      <c r="O99" s="15" t="str">
        <f>IF('Ore-Materie'!O99="","",'Ore-Materie'!O99)</f>
        <v>3CG</v>
      </c>
      <c r="P99" s="13" t="str">
        <f>IF('Ore-Materie'!Q99="","",'Ore-Materie'!Q99)</f>
        <v/>
      </c>
      <c r="Q99" s="14" t="str">
        <f>IF('Ore-Materie'!R99="","",'Ore-Materie'!R99)</f>
        <v>3CG</v>
      </c>
      <c r="R99" s="14" t="str">
        <f>IF('Ore-Materie'!S99="","",'Ore-Materie'!S99)</f>
        <v/>
      </c>
      <c r="S99" s="14" t="str">
        <f>IF('Ore-Materie'!T99="","",'Ore-Materie'!T99)</f>
        <v>3BG</v>
      </c>
      <c r="T99" s="14" t="str">
        <f>IF('Ore-Materie'!U99="","",'Ore-Materie'!U99)</f>
        <v/>
      </c>
      <c r="U99" s="15" t="str">
        <f>IF('Ore-Materie'!V99="","",'Ore-Materie'!V99)</f>
        <v/>
      </c>
      <c r="V99" s="13" t="str">
        <f>IF('Ore-Materie'!W99="","",'Ore-Materie'!W99)</f>
        <v/>
      </c>
      <c r="W99" s="14" t="str">
        <f>IF('Ore-Materie'!X99="","",'Ore-Materie'!X99)</f>
        <v/>
      </c>
      <c r="X99" s="14" t="str">
        <f>IF('Ore-Materie'!Y99="","",'Ore-Materie'!Y99)</f>
        <v/>
      </c>
      <c r="Y99" s="14" t="str">
        <f>IF('Ore-Materie'!Z99="","",'Ore-Materie'!Z99)</f>
        <v/>
      </c>
      <c r="Z99" s="15" t="str">
        <f>IF('Ore-Materie'!AA99="","",'Ore-Materie'!AA99)</f>
        <v/>
      </c>
      <c r="AA99" s="13" t="str">
        <f>IF('Ore-Materie'!AC99="","",'Ore-Materie'!AC99)</f>
        <v>3CG</v>
      </c>
      <c r="AB99" s="14" t="str">
        <f>IF('Ore-Materie'!AD99="","",'Ore-Materie'!AD99)</f>
        <v/>
      </c>
      <c r="AC99" s="14" t="str">
        <f>IF('Ore-Materie'!AE99="","",'Ore-Materie'!AE99)</f>
        <v/>
      </c>
      <c r="AD99" s="14" t="str">
        <f>IF('Ore-Materie'!AF99="","",'Ore-Materie'!AF99)</f>
        <v>3BG</v>
      </c>
      <c r="AE99" s="14" t="str">
        <f>IF('Ore-Materie'!AG99="","",'Ore-Materie'!AG99)</f>
        <v>3BG</v>
      </c>
      <c r="AF99" s="15" t="str">
        <f>IF('Ore-Materie'!AH99="","",'Ore-Materie'!AH99)</f>
        <v>3BG</v>
      </c>
      <c r="AG99" s="13" t="str">
        <f>IF('Ore-Materie'!AI99="","",'Ore-Materie'!AI99)</f>
        <v>3BG</v>
      </c>
      <c r="AH99" s="14" t="str">
        <f>IF('Ore-Materie'!AJ99="","",'Ore-Materie'!AJ99)</f>
        <v>3BG</v>
      </c>
      <c r="AI99" s="14" t="str">
        <f>IF('Ore-Materie'!AK99="","",'Ore-Materie'!AK99)</f>
        <v>3CG</v>
      </c>
      <c r="AJ99" s="14" t="str">
        <f>IF('Ore-Materie'!AL99="","",'Ore-Materie'!AL99)</f>
        <v>3CG</v>
      </c>
      <c r="AK99" s="17" t="str">
        <f>IF('Ore-Materie'!AM99="","",'Ore-Materie'!AM99)</f>
        <v/>
      </c>
      <c r="AL99" s="8"/>
      <c r="AU99">
        <f t="shared" si="4"/>
        <v>18</v>
      </c>
      <c r="AV99" s="1" t="str">
        <f>IF(AU99='Ore-Materie'!AU99,"Ok","Err")</f>
        <v>Ok</v>
      </c>
    </row>
    <row r="100" spans="3:48" x14ac:dyDescent="0.25">
      <c r="C100" s="6">
        <f>'Ore-Materie'!C100</f>
        <v>95</v>
      </c>
      <c r="D100" s="2" t="str">
        <f>'Ore-Materie'!D100</f>
        <v>ZZZS_Carosi Francesco</v>
      </c>
      <c r="E100" s="13" t="str">
        <f>IF('Ore-Materie'!E100="","",'Ore-Materie'!E100)</f>
        <v>4AL</v>
      </c>
      <c r="F100" s="14" t="str">
        <f>IF('Ore-Materie'!F100="","",'Ore-Materie'!F100)</f>
        <v>E</v>
      </c>
      <c r="G100" s="14" t="str">
        <f>IF('Ore-Materie'!G100="","",'Ore-Materie'!G100)</f>
        <v>E</v>
      </c>
      <c r="H100" s="14" t="str">
        <f>IF('Ore-Materie'!H100="","",'Ore-Materie'!H100)</f>
        <v/>
      </c>
      <c r="I100" s="14" t="str">
        <f>IF('Ore-Materie'!I100="","",'Ore-Materie'!I100)</f>
        <v>E</v>
      </c>
      <c r="J100" s="15" t="str">
        <f>IF('Ore-Materie'!J100="","",'Ore-Materie'!J100)</f>
        <v/>
      </c>
      <c r="K100" s="13" t="str">
        <f>IF('Ore-Materie'!K100="","",'Ore-Materie'!K100)</f>
        <v>E</v>
      </c>
      <c r="L100" s="14" t="str">
        <f>IF('Ore-Materie'!L100="","",'Ore-Materie'!L100)</f>
        <v>E</v>
      </c>
      <c r="M100" s="14" t="str">
        <f>IF('Ore-Materie'!M100="","",'Ore-Materie'!M100)</f>
        <v>4AL</v>
      </c>
      <c r="N100" s="14" t="str">
        <f>IF('Ore-Materie'!N100="","",'Ore-Materie'!N100)</f>
        <v/>
      </c>
      <c r="O100" s="15" t="str">
        <f>IF('Ore-Materie'!O100="","",'Ore-Materie'!O100)</f>
        <v>E</v>
      </c>
      <c r="P100" s="13" t="str">
        <f>IF('Ore-Materie'!Q100="","",'Ore-Materie'!Q100)</f>
        <v/>
      </c>
      <c r="Q100" s="14" t="str">
        <f>IF('Ore-Materie'!R100="","",'Ore-Materie'!R100)</f>
        <v/>
      </c>
      <c r="R100" s="14" t="str">
        <f>IF('Ore-Materie'!S100="","",'Ore-Materie'!S100)</f>
        <v/>
      </c>
      <c r="S100" s="14" t="str">
        <f>IF('Ore-Materie'!T100="","",'Ore-Materie'!T100)</f>
        <v/>
      </c>
      <c r="T100" s="14" t="str">
        <f>IF('Ore-Materie'!U100="","",'Ore-Materie'!U100)</f>
        <v/>
      </c>
      <c r="U100" s="15" t="str">
        <f>IF('Ore-Materie'!V100="","",'Ore-Materie'!V100)</f>
        <v/>
      </c>
      <c r="V100" s="13" t="str">
        <f>IF('Ore-Materie'!W100="","",'Ore-Materie'!W100)</f>
        <v>E</v>
      </c>
      <c r="W100" s="14" t="str">
        <f>IF('Ore-Materie'!X100="","",'Ore-Materie'!X100)</f>
        <v>4AL</v>
      </c>
      <c r="X100" s="14" t="str">
        <f>IF('Ore-Materie'!Y100="","",'Ore-Materie'!Y100)</f>
        <v>E</v>
      </c>
      <c r="Y100" s="14" t="str">
        <f>IF('Ore-Materie'!Z100="","",'Ore-Materie'!Z100)</f>
        <v/>
      </c>
      <c r="Z100" s="15" t="str">
        <f>IF('Ore-Materie'!AA100="","",'Ore-Materie'!AA100)</f>
        <v/>
      </c>
      <c r="AA100" s="13" t="str">
        <f>IF('Ore-Materie'!AC100="","",'Ore-Materie'!AC100)</f>
        <v>4AL</v>
      </c>
      <c r="AB100" s="14" t="str">
        <f>IF('Ore-Materie'!AD100="","",'Ore-Materie'!AD100)</f>
        <v/>
      </c>
      <c r="AC100" s="14" t="str">
        <f>IF('Ore-Materie'!AE100="","",'Ore-Materie'!AE100)</f>
        <v>4AL</v>
      </c>
      <c r="AD100" s="14" t="str">
        <f>IF('Ore-Materie'!AF100="","",'Ore-Materie'!AF100)</f>
        <v>4AL</v>
      </c>
      <c r="AE100" s="14" t="str">
        <f>IF('Ore-Materie'!AG100="","",'Ore-Materie'!AG100)</f>
        <v>4AL</v>
      </c>
      <c r="AF100" s="15" t="str">
        <f>IF('Ore-Materie'!AH100="","",'Ore-Materie'!AH100)</f>
        <v>4AL</v>
      </c>
      <c r="AG100" s="13" t="str">
        <f>IF('Ore-Materie'!AI100="","",'Ore-Materie'!AI100)</f>
        <v>4AL</v>
      </c>
      <c r="AH100" s="14" t="str">
        <f>IF('Ore-Materie'!AJ100="","",'Ore-Materie'!AJ100)</f>
        <v>E</v>
      </c>
      <c r="AI100" s="14" t="str">
        <f>IF('Ore-Materie'!AK100="","",'Ore-Materie'!AK100)</f>
        <v/>
      </c>
      <c r="AJ100" s="14" t="str">
        <f>IF('Ore-Materie'!AL100="","",'Ore-Materie'!AL100)</f>
        <v/>
      </c>
      <c r="AK100" s="17" t="str">
        <f>IF('Ore-Materie'!AM100="","",'Ore-Materie'!AM100)</f>
        <v/>
      </c>
      <c r="AL100" s="8"/>
      <c r="AU100">
        <f t="shared" si="4"/>
        <v>18</v>
      </c>
      <c r="AV100" s="1" t="str">
        <f>IF(AU100='Ore-Materie'!AU100,"Ok","Err")</f>
        <v>Ok</v>
      </c>
    </row>
    <row r="101" spans="3:48" x14ac:dyDescent="0.25">
      <c r="C101" s="6">
        <f>'Ore-Materie'!C101</f>
        <v>96</v>
      </c>
      <c r="D101" s="2" t="str">
        <f>'Ore-Materie'!D101</f>
        <v>ZZZS_Cutrono Laura</v>
      </c>
      <c r="E101" s="13" t="str">
        <f>IF('Ore-Materie'!E101="","",'Ore-Materie'!E101)</f>
        <v>E</v>
      </c>
      <c r="F101" s="14" t="str">
        <f>IF('Ore-Materie'!F101="","",'Ore-Materie'!F101)</f>
        <v/>
      </c>
      <c r="G101" s="14" t="str">
        <f>IF('Ore-Materie'!G101="","",'Ore-Materie'!G101)</f>
        <v>E</v>
      </c>
      <c r="H101" s="14" t="str">
        <f>IF('Ore-Materie'!H101="","",'Ore-Materie'!H101)</f>
        <v>5AL</v>
      </c>
      <c r="I101" s="14" t="str">
        <f>IF('Ore-Materie'!I101="","",'Ore-Materie'!I101)</f>
        <v>5AL</v>
      </c>
      <c r="J101" s="15" t="str">
        <f>IF('Ore-Materie'!J101="","",'Ore-Materie'!J101)</f>
        <v/>
      </c>
      <c r="K101" s="13" t="str">
        <f>IF('Ore-Materie'!K101="","",'Ore-Materie'!K101)</f>
        <v>5AL</v>
      </c>
      <c r="L101" s="14" t="str">
        <f>IF('Ore-Materie'!L101="","",'Ore-Materie'!L101)</f>
        <v>5AL</v>
      </c>
      <c r="M101" s="14" t="str">
        <f>IF('Ore-Materie'!M101="","",'Ore-Materie'!M101)</f>
        <v>5AL</v>
      </c>
      <c r="N101" s="14" t="str">
        <f>IF('Ore-Materie'!N101="","",'Ore-Materie'!N101)</f>
        <v>5AL</v>
      </c>
      <c r="O101" s="15" t="str">
        <f>IF('Ore-Materie'!O101="","",'Ore-Materie'!O101)</f>
        <v/>
      </c>
      <c r="P101" s="13" t="str">
        <f>IF('Ore-Materie'!Q101="","",'Ore-Materie'!Q101)</f>
        <v/>
      </c>
      <c r="Q101" s="14" t="str">
        <f>IF('Ore-Materie'!R101="","",'Ore-Materie'!R101)</f>
        <v>E</v>
      </c>
      <c r="R101" s="14" t="str">
        <f>IF('Ore-Materie'!S101="","",'Ore-Materie'!S101)</f>
        <v>E</v>
      </c>
      <c r="S101" s="14" t="str">
        <f>IF('Ore-Materie'!T101="","",'Ore-Materie'!T101)</f>
        <v>E</v>
      </c>
      <c r="T101" s="14" t="str">
        <f>IF('Ore-Materie'!U101="","",'Ore-Materie'!U101)</f>
        <v>E</v>
      </c>
      <c r="U101" s="15" t="str">
        <f>IF('Ore-Materie'!V101="","",'Ore-Materie'!V101)</f>
        <v/>
      </c>
      <c r="V101" s="13" t="str">
        <f>IF('Ore-Materie'!W101="","",'Ore-Materie'!W101)</f>
        <v>E</v>
      </c>
      <c r="W101" s="14" t="str">
        <f>IF('Ore-Materie'!X101="","",'Ore-Materie'!X101)</f>
        <v>E</v>
      </c>
      <c r="X101" s="14" t="str">
        <f>IF('Ore-Materie'!Y101="","",'Ore-Materie'!Y101)</f>
        <v/>
      </c>
      <c r="Y101" s="14" t="str">
        <f>IF('Ore-Materie'!Z101="","",'Ore-Materie'!Z101)</f>
        <v>E</v>
      </c>
      <c r="Z101" s="15" t="str">
        <f>IF('Ore-Materie'!AA101="","",'Ore-Materie'!AA101)</f>
        <v>E</v>
      </c>
      <c r="AA101" s="13" t="str">
        <f>IF('Ore-Materie'!AC101="","",'Ore-Materie'!AC101)</f>
        <v/>
      </c>
      <c r="AB101" s="14" t="str">
        <f>IF('Ore-Materie'!AD101="","",'Ore-Materie'!AD101)</f>
        <v/>
      </c>
      <c r="AC101" s="14" t="str">
        <f>IF('Ore-Materie'!AE101="","",'Ore-Materie'!AE101)</f>
        <v/>
      </c>
      <c r="AD101" s="14" t="str">
        <f>IF('Ore-Materie'!AF101="","",'Ore-Materie'!AF101)</f>
        <v>E</v>
      </c>
      <c r="AE101" s="14" t="str">
        <f>IF('Ore-Materie'!AG101="","",'Ore-Materie'!AG101)</f>
        <v>E</v>
      </c>
      <c r="AF101" s="15" t="str">
        <f>IF('Ore-Materie'!AH101="","",'Ore-Materie'!AH101)</f>
        <v/>
      </c>
      <c r="AG101" s="13" t="str">
        <f>IF('Ore-Materie'!AI101="","",'Ore-Materie'!AI101)</f>
        <v/>
      </c>
      <c r="AH101" s="14" t="str">
        <f>IF('Ore-Materie'!AJ101="","",'Ore-Materie'!AJ101)</f>
        <v/>
      </c>
      <c r="AI101" s="14" t="str">
        <f>IF('Ore-Materie'!AK101="","",'Ore-Materie'!AK101)</f>
        <v/>
      </c>
      <c r="AJ101" s="14" t="str">
        <f>IF('Ore-Materie'!AL101="","",'Ore-Materie'!AL101)</f>
        <v/>
      </c>
      <c r="AK101" s="17" t="str">
        <f>IF('Ore-Materie'!AM101="","",'Ore-Materie'!AM101)</f>
        <v/>
      </c>
      <c r="AL101" s="8"/>
      <c r="AU101">
        <f t="shared" si="4"/>
        <v>18</v>
      </c>
      <c r="AV101" s="1" t="str">
        <f>IF(AU101='Ore-Materie'!AU101,"Ok","Err")</f>
        <v>Ok</v>
      </c>
    </row>
    <row r="102" spans="3:48" x14ac:dyDescent="0.25">
      <c r="C102" s="6">
        <f>'Ore-Materie'!C102</f>
        <v>97</v>
      </c>
      <c r="D102" s="2" t="str">
        <f>'Ore-Materie'!D102</f>
        <v>ZZZS_D'Apolito Isabella Antonia</v>
      </c>
      <c r="E102" s="13" t="str">
        <f>IF('Ore-Materie'!E102="","",'Ore-Materie'!E102)</f>
        <v/>
      </c>
      <c r="F102" s="14" t="str">
        <f>IF('Ore-Materie'!F102="","",'Ore-Materie'!F102)</f>
        <v/>
      </c>
      <c r="G102" s="14" t="str">
        <f>IF('Ore-Materie'!G102="","",'Ore-Materie'!G102)</f>
        <v/>
      </c>
      <c r="H102" s="14" t="str">
        <f>IF('Ore-Materie'!H102="","",'Ore-Materie'!H102)</f>
        <v/>
      </c>
      <c r="I102" s="14" t="str">
        <f>IF('Ore-Materie'!I102="","",'Ore-Materie'!I102)</f>
        <v/>
      </c>
      <c r="J102" s="15" t="str">
        <f>IF('Ore-Materie'!J102="","",'Ore-Materie'!J102)</f>
        <v/>
      </c>
      <c r="K102" s="13" t="str">
        <f>IF('Ore-Materie'!K102="","",'Ore-Materie'!K102)</f>
        <v>1DG</v>
      </c>
      <c r="L102" s="14" t="str">
        <f>IF('Ore-Materie'!L102="","",'Ore-Materie'!L102)</f>
        <v>1DG</v>
      </c>
      <c r="M102" s="14" t="str">
        <f>IF('Ore-Materie'!M102="","",'Ore-Materie'!M102)</f>
        <v>1DG</v>
      </c>
      <c r="N102" s="14" t="str">
        <f>IF('Ore-Materie'!N102="","",'Ore-Materie'!N102)</f>
        <v>1DG</v>
      </c>
      <c r="O102" s="15" t="str">
        <f>IF('Ore-Materie'!O102="","",'Ore-Materie'!O102)</f>
        <v/>
      </c>
      <c r="P102" s="13" t="str">
        <f>IF('Ore-Materie'!Q102="","",'Ore-Materie'!Q102)</f>
        <v>1DG</v>
      </c>
      <c r="Q102" s="14" t="str">
        <f>IF('Ore-Materie'!R102="","",'Ore-Materie'!R102)</f>
        <v>1DG</v>
      </c>
      <c r="R102" s="14" t="str">
        <f>IF('Ore-Materie'!S102="","",'Ore-Materie'!S102)</f>
        <v>1DG</v>
      </c>
      <c r="S102" s="14" t="str">
        <f>IF('Ore-Materie'!T102="","",'Ore-Materie'!T102)</f>
        <v/>
      </c>
      <c r="T102" s="14" t="str">
        <f>IF('Ore-Materie'!U102="","",'Ore-Materie'!U102)</f>
        <v>1DG</v>
      </c>
      <c r="U102" s="15" t="str">
        <f>IF('Ore-Materie'!V102="","",'Ore-Materie'!V102)</f>
        <v/>
      </c>
      <c r="V102" s="13" t="str">
        <f>IF('Ore-Materie'!W102="","",'Ore-Materie'!W102)</f>
        <v/>
      </c>
      <c r="W102" s="14" t="str">
        <f>IF('Ore-Materie'!X102="","",'Ore-Materie'!X102)</f>
        <v/>
      </c>
      <c r="X102" s="14" t="str">
        <f>IF('Ore-Materie'!Y102="","",'Ore-Materie'!Y102)</f>
        <v/>
      </c>
      <c r="Y102" s="14" t="str">
        <f>IF('Ore-Materie'!Z102="","",'Ore-Materie'!Z102)</f>
        <v/>
      </c>
      <c r="Z102" s="15" t="str">
        <f>IF('Ore-Materie'!AA102="","",'Ore-Materie'!AA102)</f>
        <v/>
      </c>
      <c r="AA102" s="13" t="str">
        <f>IF('Ore-Materie'!AC102="","",'Ore-Materie'!AC102)</f>
        <v>1DG</v>
      </c>
      <c r="AB102" s="14" t="str">
        <f>IF('Ore-Materie'!AD102="","",'Ore-Materie'!AD102)</f>
        <v>1DG</v>
      </c>
      <c r="AC102" s="14" t="str">
        <f>IF('Ore-Materie'!AE102="","",'Ore-Materie'!AE102)</f>
        <v>1DG</v>
      </c>
      <c r="AD102" s="14" t="str">
        <f>IF('Ore-Materie'!AF102="","",'Ore-Materie'!AF102)</f>
        <v/>
      </c>
      <c r="AE102" s="14" t="str">
        <f>IF('Ore-Materie'!AG102="","",'Ore-Materie'!AG102)</f>
        <v/>
      </c>
      <c r="AF102" s="15" t="str">
        <f>IF('Ore-Materie'!AH102="","",'Ore-Materie'!AH102)</f>
        <v/>
      </c>
      <c r="AG102" s="13" t="str">
        <f>IF('Ore-Materie'!AI102="","",'Ore-Materie'!AI102)</f>
        <v/>
      </c>
      <c r="AH102" s="14" t="str">
        <f>IF('Ore-Materie'!AJ102="","",'Ore-Materie'!AJ102)</f>
        <v>1DG</v>
      </c>
      <c r="AI102" s="14" t="str">
        <f>IF('Ore-Materie'!AK102="","",'Ore-Materie'!AK102)</f>
        <v/>
      </c>
      <c r="AJ102" s="14" t="str">
        <f>IF('Ore-Materie'!AL102="","",'Ore-Materie'!AL102)</f>
        <v>1DG</v>
      </c>
      <c r="AK102" s="17" t="str">
        <f>IF('Ore-Materie'!AM102="","",'Ore-Materie'!AM102)</f>
        <v>1DG</v>
      </c>
      <c r="AL102" s="8"/>
      <c r="AU102">
        <f t="shared" si="4"/>
        <v>14</v>
      </c>
      <c r="AV102" s="1" t="str">
        <f>IF(AU102='Ore-Materie'!AU102,"Ok","Err")</f>
        <v>Ok</v>
      </c>
    </row>
    <row r="103" spans="3:48" x14ac:dyDescent="0.25">
      <c r="C103" s="6">
        <f>'Ore-Materie'!C103</f>
        <v>98</v>
      </c>
      <c r="D103" s="2" t="str">
        <f>'Ore-Materie'!D103</f>
        <v>ZZZS_De Biagi Fabiola</v>
      </c>
      <c r="E103" s="13" t="str">
        <f>IF('Ore-Materie'!E103="","",'Ore-Materie'!E103)</f>
        <v/>
      </c>
      <c r="F103" s="14" t="str">
        <f>IF('Ore-Materie'!F103="","",'Ore-Materie'!F103)</f>
        <v/>
      </c>
      <c r="G103" s="14" t="str">
        <f>IF('Ore-Materie'!G103="","",'Ore-Materie'!G103)</f>
        <v>1CG</v>
      </c>
      <c r="H103" s="14" t="str">
        <f>IF('Ore-Materie'!H103="","",'Ore-Materie'!H103)</f>
        <v>1CG</v>
      </c>
      <c r="I103" s="14" t="str">
        <f>IF('Ore-Materie'!I103="","",'Ore-Materie'!I103)</f>
        <v/>
      </c>
      <c r="J103" s="15" t="str">
        <f>IF('Ore-Materie'!J103="","",'Ore-Materie'!J103)</f>
        <v/>
      </c>
      <c r="K103" s="13" t="str">
        <f>IF('Ore-Materie'!K103="","",'Ore-Materie'!K103)</f>
        <v>1CG</v>
      </c>
      <c r="L103" s="14" t="str">
        <f>IF('Ore-Materie'!L103="","",'Ore-Materie'!L103)</f>
        <v/>
      </c>
      <c r="M103" s="14" t="str">
        <f>IF('Ore-Materie'!M103="","",'Ore-Materie'!M103)</f>
        <v>1CG</v>
      </c>
      <c r="N103" s="14" t="str">
        <f>IF('Ore-Materie'!N103="","",'Ore-Materie'!N103)</f>
        <v>1CG</v>
      </c>
      <c r="O103" s="15" t="str">
        <f>IF('Ore-Materie'!O103="","",'Ore-Materie'!O103)</f>
        <v>1CG</v>
      </c>
      <c r="P103" s="13" t="str">
        <f>IF('Ore-Materie'!Q103="","",'Ore-Materie'!Q103)</f>
        <v/>
      </c>
      <c r="Q103" s="14" t="str">
        <f>IF('Ore-Materie'!R103="","",'Ore-Materie'!R103)</f>
        <v/>
      </c>
      <c r="R103" s="14" t="str">
        <f>IF('Ore-Materie'!S103="","",'Ore-Materie'!S103)</f>
        <v/>
      </c>
      <c r="S103" s="14" t="str">
        <f>IF('Ore-Materie'!T103="","",'Ore-Materie'!T103)</f>
        <v/>
      </c>
      <c r="T103" s="14" t="str">
        <f>IF('Ore-Materie'!U103="","",'Ore-Materie'!U103)</f>
        <v/>
      </c>
      <c r="U103" s="15" t="str">
        <f>IF('Ore-Materie'!V103="","",'Ore-Materie'!V103)</f>
        <v/>
      </c>
      <c r="V103" s="13" t="str">
        <f>IF('Ore-Materie'!W103="","",'Ore-Materie'!W103)</f>
        <v>1AL</v>
      </c>
      <c r="W103" s="14" t="str">
        <f>IF('Ore-Materie'!X103="","",'Ore-Materie'!X103)</f>
        <v>1AL</v>
      </c>
      <c r="X103" s="14" t="str">
        <f>IF('Ore-Materie'!Y103="","",'Ore-Materie'!Y103)</f>
        <v>1AL</v>
      </c>
      <c r="Y103" s="14" t="str">
        <f>IF('Ore-Materie'!Z103="","",'Ore-Materie'!Z103)</f>
        <v>1AL</v>
      </c>
      <c r="Z103" s="15" t="str">
        <f>IF('Ore-Materie'!AA103="","",'Ore-Materie'!AA103)</f>
        <v>1AL</v>
      </c>
      <c r="AA103" s="13" t="str">
        <f>IF('Ore-Materie'!AC103="","",'Ore-Materie'!AC103)</f>
        <v>1CG</v>
      </c>
      <c r="AB103" s="14" t="str">
        <f>IF('Ore-Materie'!AD103="","",'Ore-Materie'!AD103)</f>
        <v>1CG</v>
      </c>
      <c r="AC103" s="14" t="str">
        <f>IF('Ore-Materie'!AE103="","",'Ore-Materie'!AE103)</f>
        <v>1CG</v>
      </c>
      <c r="AD103" s="14" t="str">
        <f>IF('Ore-Materie'!AF103="","",'Ore-Materie'!AF103)</f>
        <v>1AL</v>
      </c>
      <c r="AE103" s="14" t="str">
        <f>IF('Ore-Materie'!AG103="","",'Ore-Materie'!AG103)</f>
        <v/>
      </c>
      <c r="AF103" s="15" t="str">
        <f>IF('Ore-Materie'!AH103="","",'Ore-Materie'!AH103)</f>
        <v/>
      </c>
      <c r="AG103" s="13" t="str">
        <f>IF('Ore-Materie'!AI103="","",'Ore-Materie'!AI103)</f>
        <v/>
      </c>
      <c r="AH103" s="14" t="str">
        <f>IF('Ore-Materie'!AJ103="","",'Ore-Materie'!AJ103)</f>
        <v>1AL</v>
      </c>
      <c r="AI103" s="14" t="str">
        <f>IF('Ore-Materie'!AK103="","",'Ore-Materie'!AK103)</f>
        <v>1AL</v>
      </c>
      <c r="AJ103" s="14" t="str">
        <f>IF('Ore-Materie'!AL103="","",'Ore-Materie'!AL103)</f>
        <v>1AL</v>
      </c>
      <c r="AK103" s="17" t="str">
        <f>IF('Ore-Materie'!AM103="","",'Ore-Materie'!AM103)</f>
        <v/>
      </c>
      <c r="AL103" s="8"/>
      <c r="AU103">
        <f t="shared" si="4"/>
        <v>18</v>
      </c>
      <c r="AV103" s="1" t="str">
        <f>IF(AU103='Ore-Materie'!AU103,"Ok","Err")</f>
        <v>Ok</v>
      </c>
    </row>
    <row r="104" spans="3:48" x14ac:dyDescent="0.25">
      <c r="C104" s="6">
        <f>'Ore-Materie'!C104</f>
        <v>99</v>
      </c>
      <c r="D104" s="2" t="str">
        <f>'Ore-Materie'!D104</f>
        <v>ZZZS_De Magistris Roberta</v>
      </c>
      <c r="E104" s="13" t="str">
        <f>IF('Ore-Materie'!E104="","",'Ore-Materie'!E104)</f>
        <v>1AG</v>
      </c>
      <c r="F104" s="14" t="str">
        <f>IF('Ore-Materie'!F104="","",'Ore-Materie'!F104)</f>
        <v>1AG</v>
      </c>
      <c r="G104" s="14" t="str">
        <f>IF('Ore-Materie'!G104="","",'Ore-Materie'!G104)</f>
        <v>1AG</v>
      </c>
      <c r="H104" s="14" t="str">
        <f>IF('Ore-Materie'!H104="","",'Ore-Materie'!H104)</f>
        <v/>
      </c>
      <c r="I104" s="14" t="str">
        <f>IF('Ore-Materie'!I104="","",'Ore-Materie'!I104)</f>
        <v>1AG</v>
      </c>
      <c r="J104" s="15" t="str">
        <f>IF('Ore-Materie'!J104="","",'Ore-Materie'!J104)</f>
        <v/>
      </c>
      <c r="K104" s="13" t="str">
        <f>IF('Ore-Materie'!K104="","",'Ore-Materie'!K104)</f>
        <v>1AG</v>
      </c>
      <c r="L104" s="14" t="str">
        <f>IF('Ore-Materie'!L104="","",'Ore-Materie'!L104)</f>
        <v>1AG</v>
      </c>
      <c r="M104" s="14" t="str">
        <f>IF('Ore-Materie'!M104="","",'Ore-Materie'!M104)</f>
        <v/>
      </c>
      <c r="N104" s="14" t="str">
        <f>IF('Ore-Materie'!N104="","",'Ore-Materie'!N104)</f>
        <v/>
      </c>
      <c r="O104" s="15" t="str">
        <f>IF('Ore-Materie'!O104="","",'Ore-Materie'!O104)</f>
        <v/>
      </c>
      <c r="P104" s="13" t="str">
        <f>IF('Ore-Materie'!Q104="","",'Ore-Materie'!Q104)</f>
        <v/>
      </c>
      <c r="Q104" s="14" t="str">
        <f>IF('Ore-Materie'!R104="","",'Ore-Materie'!R104)</f>
        <v>1AG</v>
      </c>
      <c r="R104" s="14" t="str">
        <f>IF('Ore-Materie'!S104="","",'Ore-Materie'!S104)</f>
        <v/>
      </c>
      <c r="S104" s="14" t="str">
        <f>IF('Ore-Materie'!T104="","",'Ore-Materie'!T104)</f>
        <v>1AG</v>
      </c>
      <c r="T104" s="14" t="str">
        <f>IF('Ore-Materie'!U104="","",'Ore-Materie'!U104)</f>
        <v>1AG</v>
      </c>
      <c r="U104" s="15" t="str">
        <f>IF('Ore-Materie'!V104="","",'Ore-Materie'!V104)</f>
        <v>1AG</v>
      </c>
      <c r="V104" s="13" t="str">
        <f>IF('Ore-Materie'!W104="","",'Ore-Materie'!W104)</f>
        <v>1AG</v>
      </c>
      <c r="W104" s="14" t="str">
        <f>IF('Ore-Materie'!X104="","",'Ore-Materie'!X104)</f>
        <v>1AG</v>
      </c>
      <c r="X104" s="14" t="str">
        <f>IF('Ore-Materie'!Y104="","",'Ore-Materie'!Y104)</f>
        <v>1AG</v>
      </c>
      <c r="Y104" s="14" t="str">
        <f>IF('Ore-Materie'!Z104="","",'Ore-Materie'!Z104)</f>
        <v/>
      </c>
      <c r="Z104" s="15" t="str">
        <f>IF('Ore-Materie'!AA104="","",'Ore-Materie'!AA104)</f>
        <v/>
      </c>
      <c r="AA104" s="13" t="str">
        <f>IF('Ore-Materie'!AC104="","",'Ore-Materie'!AC104)</f>
        <v/>
      </c>
      <c r="AB104" s="14" t="str">
        <f>IF('Ore-Materie'!AD104="","",'Ore-Materie'!AD104)</f>
        <v/>
      </c>
      <c r="AC104" s="14" t="str">
        <f>IF('Ore-Materie'!AE104="","",'Ore-Materie'!AE104)</f>
        <v/>
      </c>
      <c r="AD104" s="14" t="str">
        <f>IF('Ore-Materie'!AF104="","",'Ore-Materie'!AF104)</f>
        <v/>
      </c>
      <c r="AE104" s="14" t="str">
        <f>IF('Ore-Materie'!AG104="","",'Ore-Materie'!AG104)</f>
        <v/>
      </c>
      <c r="AF104" s="15" t="str">
        <f>IF('Ore-Materie'!AH104="","",'Ore-Materie'!AH104)</f>
        <v/>
      </c>
      <c r="AG104" s="13" t="str">
        <f>IF('Ore-Materie'!AI104="","",'Ore-Materie'!AI104)</f>
        <v>1AG</v>
      </c>
      <c r="AH104" s="14" t="str">
        <f>IF('Ore-Materie'!AJ104="","",'Ore-Materie'!AJ104)</f>
        <v>1AG</v>
      </c>
      <c r="AI104" s="14" t="str">
        <f>IF('Ore-Materie'!AK104="","",'Ore-Materie'!AK104)</f>
        <v>1AG</v>
      </c>
      <c r="AJ104" s="14" t="str">
        <f>IF('Ore-Materie'!AL104="","",'Ore-Materie'!AL104)</f>
        <v>1AG</v>
      </c>
      <c r="AK104" s="17" t="str">
        <f>IF('Ore-Materie'!AM104="","",'Ore-Materie'!AM104)</f>
        <v>1AG</v>
      </c>
      <c r="AL104" s="8"/>
      <c r="AU104">
        <f t="shared" si="4"/>
        <v>18</v>
      </c>
      <c r="AV104" s="1" t="str">
        <f>IF(AU104='Ore-Materie'!AU104,"Ok","Err")</f>
        <v>Ok</v>
      </c>
    </row>
    <row r="105" spans="3:48" x14ac:dyDescent="0.25">
      <c r="C105" s="6">
        <f>'Ore-Materie'!C105</f>
        <v>100</v>
      </c>
      <c r="D105" s="2" t="str">
        <f>'Ore-Materie'!D105</f>
        <v>ZZZS_Di Ciancio Annalisa</v>
      </c>
      <c r="E105" s="13" t="str">
        <f>IF('Ore-Materie'!E105="","",'Ore-Materie'!E105)</f>
        <v/>
      </c>
      <c r="F105" s="14" t="str">
        <f>IF('Ore-Materie'!F105="","",'Ore-Materie'!F105)</f>
        <v>1AT</v>
      </c>
      <c r="G105" s="14" t="str">
        <f>IF('Ore-Materie'!G105="","",'Ore-Materie'!G105)</f>
        <v>1AT</v>
      </c>
      <c r="H105" s="14" t="str">
        <f>IF('Ore-Materie'!H105="","",'Ore-Materie'!H105)</f>
        <v/>
      </c>
      <c r="I105" s="14" t="str">
        <f>IF('Ore-Materie'!I105="","",'Ore-Materie'!I105)</f>
        <v>1AT</v>
      </c>
      <c r="J105" s="15" t="str">
        <f>IF('Ore-Materie'!J105="","",'Ore-Materie'!J105)</f>
        <v>1AT</v>
      </c>
      <c r="K105" s="13" t="str">
        <f>IF('Ore-Materie'!K105="","",'Ore-Materie'!K105)</f>
        <v>1AT</v>
      </c>
      <c r="L105" s="14" t="str">
        <f>IF('Ore-Materie'!L105="","",'Ore-Materie'!L105)</f>
        <v/>
      </c>
      <c r="M105" s="14" t="str">
        <f>IF('Ore-Materie'!M105="","",'Ore-Materie'!M105)</f>
        <v>1AT</v>
      </c>
      <c r="N105" s="14" t="str">
        <f>IF('Ore-Materie'!N105="","",'Ore-Materie'!N105)</f>
        <v>1AT</v>
      </c>
      <c r="O105" s="15" t="str">
        <f>IF('Ore-Materie'!O105="","",'Ore-Materie'!O105)</f>
        <v>1AT</v>
      </c>
      <c r="P105" s="13" t="str">
        <f>IF('Ore-Materie'!Q105="","",'Ore-Materie'!Q105)</f>
        <v>1AT</v>
      </c>
      <c r="Q105" s="14" t="str">
        <f>IF('Ore-Materie'!R105="","",'Ore-Materie'!R105)</f>
        <v>1AT</v>
      </c>
      <c r="R105" s="14" t="str">
        <f>IF('Ore-Materie'!S105="","",'Ore-Materie'!S105)</f>
        <v/>
      </c>
      <c r="S105" s="14" t="str">
        <f>IF('Ore-Materie'!T105="","",'Ore-Materie'!T105)</f>
        <v/>
      </c>
      <c r="T105" s="14" t="str">
        <f>IF('Ore-Materie'!U105="","",'Ore-Materie'!U105)</f>
        <v/>
      </c>
      <c r="U105" s="15" t="str">
        <f>IF('Ore-Materie'!V105="","",'Ore-Materie'!V105)</f>
        <v/>
      </c>
      <c r="V105" s="13" t="str">
        <f>IF('Ore-Materie'!W105="","",'Ore-Materie'!W105)</f>
        <v/>
      </c>
      <c r="W105" s="14" t="str">
        <f>IF('Ore-Materie'!X105="","",'Ore-Materie'!X105)</f>
        <v/>
      </c>
      <c r="X105" s="14" t="str">
        <f>IF('Ore-Materie'!Y105="","",'Ore-Materie'!Y105)</f>
        <v>1AT</v>
      </c>
      <c r="Y105" s="14" t="str">
        <f>IF('Ore-Materie'!Z105="","",'Ore-Materie'!Z105)</f>
        <v>1AT</v>
      </c>
      <c r="Z105" s="15" t="str">
        <f>IF('Ore-Materie'!AA105="","",'Ore-Materie'!AA105)</f>
        <v>1AT</v>
      </c>
      <c r="AA105" s="13" t="str">
        <f>IF('Ore-Materie'!AC105="","",'Ore-Materie'!AC105)</f>
        <v/>
      </c>
      <c r="AB105" s="14" t="str">
        <f>IF('Ore-Materie'!AD105="","",'Ore-Materie'!AD105)</f>
        <v/>
      </c>
      <c r="AC105" s="14" t="str">
        <f>IF('Ore-Materie'!AE105="","",'Ore-Materie'!AE105)</f>
        <v/>
      </c>
      <c r="AD105" s="14" t="str">
        <f>IF('Ore-Materie'!AF105="","",'Ore-Materie'!AF105)</f>
        <v/>
      </c>
      <c r="AE105" s="14" t="str">
        <f>IF('Ore-Materie'!AG105="","",'Ore-Materie'!AG105)</f>
        <v/>
      </c>
      <c r="AF105" s="15" t="str">
        <f>IF('Ore-Materie'!AH105="","",'Ore-Materie'!AH105)</f>
        <v/>
      </c>
      <c r="AG105" s="13" t="str">
        <f>IF('Ore-Materie'!AI105="","",'Ore-Materie'!AI105)</f>
        <v>1AT</v>
      </c>
      <c r="AH105" s="14" t="str">
        <f>IF('Ore-Materie'!AJ105="","",'Ore-Materie'!AJ105)</f>
        <v>1AT</v>
      </c>
      <c r="AI105" s="14" t="str">
        <f>IF('Ore-Materie'!AK105="","",'Ore-Materie'!AK105)</f>
        <v>1AT</v>
      </c>
      <c r="AJ105" s="14" t="str">
        <f>IF('Ore-Materie'!AL105="","",'Ore-Materie'!AL105)</f>
        <v>1AT</v>
      </c>
      <c r="AK105" s="17" t="str">
        <f>IF('Ore-Materie'!AM105="","",'Ore-Materie'!AM105)</f>
        <v>1AT</v>
      </c>
      <c r="AL105" s="8"/>
      <c r="AU105">
        <f t="shared" si="4"/>
        <v>18</v>
      </c>
      <c r="AV105" s="1" t="str">
        <f>IF(AU105='Ore-Materie'!AU105,"Ok","Err")</f>
        <v>Ok</v>
      </c>
    </row>
    <row r="106" spans="3:48" x14ac:dyDescent="0.25">
      <c r="C106" s="6">
        <f>'Ore-Materie'!C106</f>
        <v>101</v>
      </c>
      <c r="D106" s="2" t="str">
        <f>'Ore-Materie'!D106</f>
        <v>ZZZS_Gandini Chiara</v>
      </c>
      <c r="E106" s="13" t="str">
        <f>IF('Ore-Materie'!E106="","",'Ore-Materie'!E106)</f>
        <v/>
      </c>
      <c r="F106" s="14" t="str">
        <f>IF('Ore-Materie'!F106="","",'Ore-Materie'!F106)</f>
        <v/>
      </c>
      <c r="G106" s="14" t="str">
        <f>IF('Ore-Materie'!G106="","",'Ore-Materie'!G106)</f>
        <v/>
      </c>
      <c r="H106" s="14" t="str">
        <f>IF('Ore-Materie'!H106="","",'Ore-Materie'!H106)</f>
        <v/>
      </c>
      <c r="I106" s="14" t="str">
        <f>IF('Ore-Materie'!I106="","",'Ore-Materie'!I106)</f>
        <v/>
      </c>
      <c r="J106" s="15" t="str">
        <f>IF('Ore-Materie'!J106="","",'Ore-Materie'!J106)</f>
        <v/>
      </c>
      <c r="K106" s="13" t="str">
        <f>IF('Ore-Materie'!K106="","",'Ore-Materie'!K106)</f>
        <v/>
      </c>
      <c r="L106" s="14" t="str">
        <f>IF('Ore-Materie'!L106="","",'Ore-Materie'!L106)</f>
        <v/>
      </c>
      <c r="M106" s="14" t="str">
        <f>IF('Ore-Materie'!M106="","",'Ore-Materie'!M106)</f>
        <v>5DG</v>
      </c>
      <c r="N106" s="14" t="str">
        <f>IF('Ore-Materie'!N106="","",'Ore-Materie'!N106)</f>
        <v>5DG</v>
      </c>
      <c r="O106" s="15" t="str">
        <f>IF('Ore-Materie'!O106="","",'Ore-Materie'!O106)</f>
        <v>5DG</v>
      </c>
      <c r="P106" s="13" t="str">
        <f>IF('Ore-Materie'!Q106="","",'Ore-Materie'!Q106)</f>
        <v>5DG</v>
      </c>
      <c r="Q106" s="14" t="str">
        <f>IF('Ore-Materie'!R106="","",'Ore-Materie'!R106)</f>
        <v>5DG</v>
      </c>
      <c r="R106" s="14" t="str">
        <f>IF('Ore-Materie'!S106="","",'Ore-Materie'!S106)</f>
        <v>5DG</v>
      </c>
      <c r="S106" s="14" t="str">
        <f>IF('Ore-Materie'!T106="","",'Ore-Materie'!T106)</f>
        <v/>
      </c>
      <c r="T106" s="14" t="str">
        <f>IF('Ore-Materie'!U106="","",'Ore-Materie'!U106)</f>
        <v>5DG</v>
      </c>
      <c r="U106" s="15" t="str">
        <f>IF('Ore-Materie'!V106="","",'Ore-Materie'!V106)</f>
        <v>5DG</v>
      </c>
      <c r="V106" s="13" t="str">
        <f>IF('Ore-Materie'!W106="","",'Ore-Materie'!W106)</f>
        <v>5DG</v>
      </c>
      <c r="W106" s="14" t="str">
        <f>IF('Ore-Materie'!X106="","",'Ore-Materie'!X106)</f>
        <v>5DG</v>
      </c>
      <c r="X106" s="14" t="str">
        <f>IF('Ore-Materie'!Y106="","",'Ore-Materie'!Y106)</f>
        <v>5DG</v>
      </c>
      <c r="Y106" s="14" t="str">
        <f>IF('Ore-Materie'!Z106="","",'Ore-Materie'!Z106)</f>
        <v/>
      </c>
      <c r="Z106" s="15" t="str">
        <f>IF('Ore-Materie'!AA106="","",'Ore-Materie'!AA106)</f>
        <v/>
      </c>
      <c r="AA106" s="13" t="str">
        <f>IF('Ore-Materie'!AC106="","",'Ore-Materie'!AC106)</f>
        <v/>
      </c>
      <c r="AB106" s="14" t="str">
        <f>IF('Ore-Materie'!AD106="","",'Ore-Materie'!AD106)</f>
        <v/>
      </c>
      <c r="AC106" s="14" t="str">
        <f>IF('Ore-Materie'!AE106="","",'Ore-Materie'!AE106)</f>
        <v>5DG</v>
      </c>
      <c r="AD106" s="14" t="str">
        <f>IF('Ore-Materie'!AF106="","",'Ore-Materie'!AF106)</f>
        <v>5DG</v>
      </c>
      <c r="AE106" s="14" t="str">
        <f>IF('Ore-Materie'!AG106="","",'Ore-Materie'!AG106)</f>
        <v>5DG</v>
      </c>
      <c r="AF106" s="15" t="str">
        <f>IF('Ore-Materie'!AH106="","",'Ore-Materie'!AH106)</f>
        <v>5DG</v>
      </c>
      <c r="AG106" s="13" t="str">
        <f>IF('Ore-Materie'!AI106="","",'Ore-Materie'!AI106)</f>
        <v>5DG</v>
      </c>
      <c r="AH106" s="14" t="str">
        <f>IF('Ore-Materie'!AJ106="","",'Ore-Materie'!AJ106)</f>
        <v>5DG</v>
      </c>
      <c r="AI106" s="14" t="str">
        <f>IF('Ore-Materie'!AK106="","",'Ore-Materie'!AK106)</f>
        <v>5DG</v>
      </c>
      <c r="AJ106" s="14" t="str">
        <f>IF('Ore-Materie'!AL106="","",'Ore-Materie'!AL106)</f>
        <v/>
      </c>
      <c r="AK106" s="17" t="str">
        <f>IF('Ore-Materie'!AM106="","",'Ore-Materie'!AM106)</f>
        <v/>
      </c>
      <c r="AL106" s="8"/>
      <c r="AU106">
        <f t="shared" si="4"/>
        <v>18</v>
      </c>
      <c r="AV106" s="1" t="str">
        <f>IF(AU106='Ore-Materie'!AU106,"Ok","Err")</f>
        <v>Ok</v>
      </c>
    </row>
    <row r="107" spans="3:48" x14ac:dyDescent="0.25">
      <c r="C107" s="6">
        <f>'Ore-Materie'!C107</f>
        <v>102</v>
      </c>
      <c r="D107" s="2" t="str">
        <f>'Ore-Materie'!D107</f>
        <v>ZZZS_Giudice Claudia</v>
      </c>
      <c r="E107" s="13" t="str">
        <f>IF('Ore-Materie'!E107="","",'Ore-Materie'!E107)</f>
        <v>5AL</v>
      </c>
      <c r="F107" s="14" t="str">
        <f>IF('Ore-Materie'!F107="","",'Ore-Materie'!F107)</f>
        <v>5AL</v>
      </c>
      <c r="G107" s="14" t="str">
        <f>IF('Ore-Materie'!G107="","",'Ore-Materie'!G107)</f>
        <v>5AL</v>
      </c>
      <c r="H107" s="14" t="str">
        <f>IF('Ore-Materie'!H107="","",'Ore-Materie'!H107)</f>
        <v/>
      </c>
      <c r="I107" s="14" t="str">
        <f>IF('Ore-Materie'!I107="","",'Ore-Materie'!I107)</f>
        <v/>
      </c>
      <c r="J107" s="15" t="str">
        <f>IF('Ore-Materie'!J107="","",'Ore-Materie'!J107)</f>
        <v/>
      </c>
      <c r="K107" s="13" t="str">
        <f>IF('Ore-Materie'!K107="","",'Ore-Materie'!K107)</f>
        <v>E</v>
      </c>
      <c r="L107" s="14" t="str">
        <f>IF('Ore-Materie'!L107="","",'Ore-Materie'!L107)</f>
        <v>E</v>
      </c>
      <c r="M107" s="14" t="str">
        <f>IF('Ore-Materie'!M107="","",'Ore-Materie'!M107)</f>
        <v>E</v>
      </c>
      <c r="N107" s="14" t="str">
        <f>IF('Ore-Materie'!N107="","",'Ore-Materie'!N107)</f>
        <v/>
      </c>
      <c r="O107" s="15" t="str">
        <f>IF('Ore-Materie'!O107="","",'Ore-Materie'!O107)</f>
        <v/>
      </c>
      <c r="P107" s="13" t="str">
        <f>IF('Ore-Materie'!Q107="","",'Ore-Materie'!Q107)</f>
        <v>E</v>
      </c>
      <c r="Q107" s="14" t="str">
        <f>IF('Ore-Materie'!R107="","",'Ore-Materie'!R107)</f>
        <v>E</v>
      </c>
      <c r="R107" s="14" t="str">
        <f>IF('Ore-Materie'!S107="","",'Ore-Materie'!S107)</f>
        <v>5AL</v>
      </c>
      <c r="S107" s="14" t="str">
        <f>IF('Ore-Materie'!T107="","",'Ore-Materie'!T107)</f>
        <v>5AL</v>
      </c>
      <c r="T107" s="14" t="str">
        <f>IF('Ore-Materie'!U107="","",'Ore-Materie'!U107)</f>
        <v/>
      </c>
      <c r="U107" s="15" t="str">
        <f>IF('Ore-Materie'!V107="","",'Ore-Materie'!V107)</f>
        <v/>
      </c>
      <c r="V107" s="13" t="str">
        <f>IF('Ore-Materie'!W107="","",'Ore-Materie'!W107)</f>
        <v>5AL</v>
      </c>
      <c r="W107" s="14" t="str">
        <f>IF('Ore-Materie'!X107="","",'Ore-Materie'!X107)</f>
        <v>E</v>
      </c>
      <c r="X107" s="14" t="str">
        <f>IF('Ore-Materie'!Y107="","",'Ore-Materie'!Y107)</f>
        <v/>
      </c>
      <c r="Y107" s="14" t="str">
        <f>IF('Ore-Materie'!Z107="","",'Ore-Materie'!Z107)</f>
        <v>E</v>
      </c>
      <c r="Z107" s="15" t="str">
        <f>IF('Ore-Materie'!AA107="","",'Ore-Materie'!AA107)</f>
        <v/>
      </c>
      <c r="AA107" s="13" t="str">
        <f>IF('Ore-Materie'!AC107="","",'Ore-Materie'!AC107)</f>
        <v>E</v>
      </c>
      <c r="AB107" s="14" t="str">
        <f>IF('Ore-Materie'!AD107="","",'Ore-Materie'!AD107)</f>
        <v>E</v>
      </c>
      <c r="AC107" s="14" t="str">
        <f>IF('Ore-Materie'!AE107="","",'Ore-Materie'!AE107)</f>
        <v>E</v>
      </c>
      <c r="AD107" s="14" t="str">
        <f>IF('Ore-Materie'!AF107="","",'Ore-Materie'!AF107)</f>
        <v>E</v>
      </c>
      <c r="AE107" s="14" t="str">
        <f>IF('Ore-Materie'!AG107="","",'Ore-Materie'!AG107)</f>
        <v>E</v>
      </c>
      <c r="AF107" s="15" t="str">
        <f>IF('Ore-Materie'!AH107="","",'Ore-Materie'!AH107)</f>
        <v/>
      </c>
      <c r="AG107" s="13" t="str">
        <f>IF('Ore-Materie'!AI107="","",'Ore-Materie'!AI107)</f>
        <v/>
      </c>
      <c r="AH107" s="14" t="str">
        <f>IF('Ore-Materie'!AJ107="","",'Ore-Materie'!AJ107)</f>
        <v/>
      </c>
      <c r="AI107" s="14" t="str">
        <f>IF('Ore-Materie'!AK107="","",'Ore-Materie'!AK107)</f>
        <v/>
      </c>
      <c r="AJ107" s="14" t="str">
        <f>IF('Ore-Materie'!AL107="","",'Ore-Materie'!AL107)</f>
        <v/>
      </c>
      <c r="AK107" s="17" t="str">
        <f>IF('Ore-Materie'!AM107="","",'Ore-Materie'!AM107)</f>
        <v/>
      </c>
      <c r="AL107" s="8"/>
      <c r="AU107">
        <f t="shared" si="4"/>
        <v>18</v>
      </c>
      <c r="AV107" s="1" t="str">
        <f>IF(AU107='Ore-Materie'!AU107,"Ok","Err")</f>
        <v>Ok</v>
      </c>
    </row>
    <row r="108" spans="3:48" x14ac:dyDescent="0.25">
      <c r="C108" s="6">
        <f>'Ore-Materie'!C108</f>
        <v>103</v>
      </c>
      <c r="D108" s="2" t="str">
        <f>'Ore-Materie'!D108</f>
        <v>ZZZS_Guarnieri Giovanna</v>
      </c>
      <c r="E108" s="13" t="str">
        <f>IF('Ore-Materie'!E108="","",'Ore-Materie'!E108)</f>
        <v>2BG</v>
      </c>
      <c r="F108" s="14" t="str">
        <f>IF('Ore-Materie'!F108="","",'Ore-Materie'!F108)</f>
        <v>2BG</v>
      </c>
      <c r="G108" s="14" t="str">
        <f>IF('Ore-Materie'!G108="","",'Ore-Materie'!G108)</f>
        <v>2AT</v>
      </c>
      <c r="H108" s="14" t="str">
        <f>IF('Ore-Materie'!H108="","",'Ore-Materie'!H108)</f>
        <v>2AT</v>
      </c>
      <c r="I108" s="14" t="str">
        <f>IF('Ore-Materie'!I108="","",'Ore-Materie'!I108)</f>
        <v/>
      </c>
      <c r="J108" s="15" t="str">
        <f>IF('Ore-Materie'!J108="","",'Ore-Materie'!J108)</f>
        <v/>
      </c>
      <c r="K108" s="13" t="str">
        <f>IF('Ore-Materie'!K108="","",'Ore-Materie'!K108)</f>
        <v>2AT</v>
      </c>
      <c r="L108" s="14" t="str">
        <f>IF('Ore-Materie'!L108="","",'Ore-Materie'!L108)</f>
        <v>2AT</v>
      </c>
      <c r="M108" s="14" t="str">
        <f>IF('Ore-Materie'!M108="","",'Ore-Materie'!M108)</f>
        <v/>
      </c>
      <c r="N108" s="14" t="str">
        <f>IF('Ore-Materie'!N108="","",'Ore-Materie'!N108)</f>
        <v/>
      </c>
      <c r="O108" s="15" t="str">
        <f>IF('Ore-Materie'!O108="","",'Ore-Materie'!O108)</f>
        <v/>
      </c>
      <c r="P108" s="13" t="str">
        <f>IF('Ore-Materie'!Q108="","",'Ore-Materie'!Q108)</f>
        <v>2AT</v>
      </c>
      <c r="Q108" s="14" t="str">
        <f>IF('Ore-Materie'!R108="","",'Ore-Materie'!R108)</f>
        <v>2AT</v>
      </c>
      <c r="R108" s="14" t="str">
        <f>IF('Ore-Materie'!S108="","",'Ore-Materie'!S108)</f>
        <v>2AT</v>
      </c>
      <c r="S108" s="14" t="str">
        <f>IF('Ore-Materie'!T108="","",'Ore-Materie'!T108)</f>
        <v>2AT</v>
      </c>
      <c r="T108" s="14" t="str">
        <f>IF('Ore-Materie'!U108="","",'Ore-Materie'!U108)</f>
        <v>2AT</v>
      </c>
      <c r="U108" s="15" t="str">
        <f>IF('Ore-Materie'!V108="","",'Ore-Materie'!V108)</f>
        <v/>
      </c>
      <c r="V108" s="13" t="str">
        <f>IF('Ore-Materie'!W108="","",'Ore-Materie'!W108)</f>
        <v/>
      </c>
      <c r="W108" s="14" t="str">
        <f>IF('Ore-Materie'!X108="","",'Ore-Materie'!X108)</f>
        <v>2BG</v>
      </c>
      <c r="X108" s="14" t="str">
        <f>IF('Ore-Materie'!Y108="","",'Ore-Materie'!Y108)</f>
        <v>2BG</v>
      </c>
      <c r="Y108" s="14" t="str">
        <f>IF('Ore-Materie'!Z108="","",'Ore-Materie'!Z108)</f>
        <v>2BG</v>
      </c>
      <c r="Z108" s="15" t="str">
        <f>IF('Ore-Materie'!AA108="","",'Ore-Materie'!AA108)</f>
        <v/>
      </c>
      <c r="AA108" s="13" t="str">
        <f>IF('Ore-Materie'!AC108="","",'Ore-Materie'!AC108)</f>
        <v>2BG</v>
      </c>
      <c r="AB108" s="14" t="str">
        <f>IF('Ore-Materie'!AD108="","",'Ore-Materie'!AD108)</f>
        <v>2BG</v>
      </c>
      <c r="AC108" s="14" t="str">
        <f>IF('Ore-Materie'!AE108="","",'Ore-Materie'!AE108)</f>
        <v>2BG</v>
      </c>
      <c r="AD108" s="14" t="str">
        <f>IF('Ore-Materie'!AF108="","",'Ore-Materie'!AF108)</f>
        <v>2BG</v>
      </c>
      <c r="AE108" s="14" t="str">
        <f>IF('Ore-Materie'!AG108="","",'Ore-Materie'!AG108)</f>
        <v/>
      </c>
      <c r="AF108" s="15" t="str">
        <f>IF('Ore-Materie'!AH108="","",'Ore-Materie'!AH108)</f>
        <v/>
      </c>
      <c r="AG108" s="13" t="str">
        <f>IF('Ore-Materie'!AI108="","",'Ore-Materie'!AI108)</f>
        <v/>
      </c>
      <c r="AH108" s="14" t="str">
        <f>IF('Ore-Materie'!AJ108="","",'Ore-Materie'!AJ108)</f>
        <v/>
      </c>
      <c r="AI108" s="14" t="str">
        <f>IF('Ore-Materie'!AK108="","",'Ore-Materie'!AK108)</f>
        <v/>
      </c>
      <c r="AJ108" s="14" t="str">
        <f>IF('Ore-Materie'!AL108="","",'Ore-Materie'!AL108)</f>
        <v/>
      </c>
      <c r="AK108" s="17" t="str">
        <f>IF('Ore-Materie'!AM108="","",'Ore-Materie'!AM108)</f>
        <v/>
      </c>
      <c r="AL108" s="8"/>
      <c r="AU108">
        <f t="shared" si="4"/>
        <v>18</v>
      </c>
      <c r="AV108" s="1" t="str">
        <f>IF(AU108='Ore-Materie'!AU108,"Ok","Err")</f>
        <v>Ok</v>
      </c>
    </row>
    <row r="109" spans="3:48" x14ac:dyDescent="0.25">
      <c r="C109" s="6">
        <f>'Ore-Materie'!C109</f>
        <v>104</v>
      </c>
      <c r="D109" s="2" t="str">
        <f>'Ore-Materie'!D109</f>
        <v>ZZZS_Lombardi Massimo Antonio</v>
      </c>
      <c r="E109" s="13" t="str">
        <f>IF('Ore-Materie'!E109="","",'Ore-Materie'!E109)</f>
        <v/>
      </c>
      <c r="F109" s="14" t="str">
        <f>IF('Ore-Materie'!F109="","",'Ore-Materie'!F109)</f>
        <v/>
      </c>
      <c r="G109" s="14" t="str">
        <f>IF('Ore-Materie'!G109="","",'Ore-Materie'!G109)</f>
        <v/>
      </c>
      <c r="H109" s="14" t="str">
        <f>IF('Ore-Materie'!H109="","",'Ore-Materie'!H109)</f>
        <v/>
      </c>
      <c r="I109" s="14" t="str">
        <f>IF('Ore-Materie'!I109="","",'Ore-Materie'!I109)</f>
        <v/>
      </c>
      <c r="J109" s="15" t="str">
        <f>IF('Ore-Materie'!J109="","",'Ore-Materie'!J109)</f>
        <v/>
      </c>
      <c r="K109" s="13" t="str">
        <f>IF('Ore-Materie'!K109="","",'Ore-Materie'!K109)</f>
        <v>2CG</v>
      </c>
      <c r="L109" s="14" t="str">
        <f>IF('Ore-Materie'!L109="","",'Ore-Materie'!L109)</f>
        <v>2CG</v>
      </c>
      <c r="M109" s="14" t="str">
        <f>IF('Ore-Materie'!M109="","",'Ore-Materie'!M109)</f>
        <v/>
      </c>
      <c r="N109" s="14" t="str">
        <f>IF('Ore-Materie'!N109="","",'Ore-Materie'!N109)</f>
        <v/>
      </c>
      <c r="O109" s="15" t="str">
        <f>IF('Ore-Materie'!O109="","",'Ore-Materie'!O109)</f>
        <v/>
      </c>
      <c r="P109" s="13" t="str">
        <f>IF('Ore-Materie'!Q109="","",'Ore-Materie'!Q109)</f>
        <v>2CG</v>
      </c>
      <c r="Q109" s="14" t="str">
        <f>IF('Ore-Materie'!R109="","",'Ore-Materie'!R109)</f>
        <v>2CG</v>
      </c>
      <c r="R109" s="14" t="str">
        <f>IF('Ore-Materie'!S109="","",'Ore-Materie'!S109)</f>
        <v>2CG</v>
      </c>
      <c r="S109" s="14" t="str">
        <f>IF('Ore-Materie'!T109="","",'Ore-Materie'!T109)</f>
        <v>2CG</v>
      </c>
      <c r="T109" s="14" t="str">
        <f>IF('Ore-Materie'!U109="","",'Ore-Materie'!U109)</f>
        <v>2CG</v>
      </c>
      <c r="U109" s="15" t="str">
        <f>IF('Ore-Materie'!V109="","",'Ore-Materie'!V109)</f>
        <v/>
      </c>
      <c r="V109" s="13" t="str">
        <f>IF('Ore-Materie'!W109="","",'Ore-Materie'!W109)</f>
        <v>2CG</v>
      </c>
      <c r="W109" s="14" t="str">
        <f>IF('Ore-Materie'!X109="","",'Ore-Materie'!X109)</f>
        <v>2CG</v>
      </c>
      <c r="X109" s="14" t="str">
        <f>IF('Ore-Materie'!Y109="","",'Ore-Materie'!Y109)</f>
        <v>2CG</v>
      </c>
      <c r="Y109" s="14" t="str">
        <f>IF('Ore-Materie'!Z109="","",'Ore-Materie'!Z109)</f>
        <v/>
      </c>
      <c r="Z109" s="15" t="str">
        <f>IF('Ore-Materie'!AA109="","",'Ore-Materie'!AA109)</f>
        <v>2CG</v>
      </c>
      <c r="AA109" s="13" t="str">
        <f>IF('Ore-Materie'!AC109="","",'Ore-Materie'!AC109)</f>
        <v>2CG</v>
      </c>
      <c r="AB109" s="14" t="str">
        <f>IF('Ore-Materie'!AD109="","",'Ore-Materie'!AD109)</f>
        <v>2CG</v>
      </c>
      <c r="AC109" s="14" t="str">
        <f>IF('Ore-Materie'!AE109="","",'Ore-Materie'!AE109)</f>
        <v/>
      </c>
      <c r="AD109" s="14" t="str">
        <f>IF('Ore-Materie'!AF109="","",'Ore-Materie'!AF109)</f>
        <v/>
      </c>
      <c r="AE109" s="14" t="str">
        <f>IF('Ore-Materie'!AG109="","",'Ore-Materie'!AG109)</f>
        <v/>
      </c>
      <c r="AF109" s="15" t="str">
        <f>IF('Ore-Materie'!AH109="","",'Ore-Materie'!AH109)</f>
        <v/>
      </c>
      <c r="AG109" s="13" t="str">
        <f>IF('Ore-Materie'!AI109="","",'Ore-Materie'!AI109)</f>
        <v>2CG</v>
      </c>
      <c r="AH109" s="14" t="str">
        <f>IF('Ore-Materie'!AJ109="","",'Ore-Materie'!AJ109)</f>
        <v>2CG</v>
      </c>
      <c r="AI109" s="14" t="str">
        <f>IF('Ore-Materie'!AK109="","",'Ore-Materie'!AK109)</f>
        <v>2CG</v>
      </c>
      <c r="AJ109" s="14" t="str">
        <f>IF('Ore-Materie'!AL109="","",'Ore-Materie'!AL109)</f>
        <v>2CG</v>
      </c>
      <c r="AK109" s="17" t="str">
        <f>IF('Ore-Materie'!AM109="","",'Ore-Materie'!AM109)</f>
        <v>2CG</v>
      </c>
      <c r="AL109" s="8"/>
      <c r="AU109">
        <f t="shared" si="4"/>
        <v>18</v>
      </c>
      <c r="AV109" s="1" t="str">
        <f>IF(AU109='Ore-Materie'!AU109,"Ok","Err")</f>
        <v>Ok</v>
      </c>
    </row>
    <row r="110" spans="3:48" x14ac:dyDescent="0.25">
      <c r="C110" s="6">
        <f>'Ore-Materie'!C110</f>
        <v>105</v>
      </c>
      <c r="D110" s="2" t="str">
        <f>'Ore-Materie'!D110</f>
        <v>ZZZS_Tinnirello Marilisa</v>
      </c>
      <c r="E110" s="13" t="str">
        <f>IF('Ore-Materie'!E110="","",'Ore-Materie'!E110)</f>
        <v>E</v>
      </c>
      <c r="F110" s="14" t="str">
        <f>IF('Ore-Materie'!F110="","",'Ore-Materie'!F110)</f>
        <v>1DG</v>
      </c>
      <c r="G110" s="14" t="str">
        <f>IF('Ore-Materie'!G110="","",'Ore-Materie'!G110)</f>
        <v>1DG</v>
      </c>
      <c r="H110" s="14" t="str">
        <f>IF('Ore-Materie'!H110="","",'Ore-Materie'!H110)</f>
        <v>1DG</v>
      </c>
      <c r="I110" s="14" t="str">
        <f>IF('Ore-Materie'!I110="","",'Ore-Materie'!I110)</f>
        <v>1DG</v>
      </c>
      <c r="J110" s="15" t="str">
        <f>IF('Ore-Materie'!J110="","",'Ore-Materie'!J110)</f>
        <v>1DG</v>
      </c>
      <c r="K110" s="13" t="str">
        <f>IF('Ore-Materie'!K110="","",'Ore-Materie'!K110)</f>
        <v>E</v>
      </c>
      <c r="L110" s="14" t="str">
        <f>IF('Ore-Materie'!L110="","",'Ore-Materie'!L110)</f>
        <v>E</v>
      </c>
      <c r="M110" s="14" t="str">
        <f>IF('Ore-Materie'!M110="","",'Ore-Materie'!M110)</f>
        <v>E</v>
      </c>
      <c r="N110" s="14" t="str">
        <f>IF('Ore-Materie'!N110="","",'Ore-Materie'!N110)</f>
        <v>E</v>
      </c>
      <c r="O110" s="15" t="str">
        <f>IF('Ore-Materie'!O110="","",'Ore-Materie'!O110)</f>
        <v>1DG</v>
      </c>
      <c r="P110" s="13" t="str">
        <f>IF('Ore-Materie'!Q110="","",'Ore-Materie'!Q110)</f>
        <v>E</v>
      </c>
      <c r="Q110" s="14" t="str">
        <f>IF('Ore-Materie'!R110="","",'Ore-Materie'!R110)</f>
        <v>E</v>
      </c>
      <c r="R110" s="14" t="str">
        <f>IF('Ore-Materie'!S110="","",'Ore-Materie'!S110)</f>
        <v/>
      </c>
      <c r="S110" s="14" t="str">
        <f>IF('Ore-Materie'!T110="","",'Ore-Materie'!T110)</f>
        <v/>
      </c>
      <c r="T110" s="14" t="str">
        <f>IF('Ore-Materie'!U110="","",'Ore-Materie'!U110)</f>
        <v/>
      </c>
      <c r="U110" s="15" t="str">
        <f>IF('Ore-Materie'!V110="","",'Ore-Materie'!V110)</f>
        <v/>
      </c>
      <c r="V110" s="13" t="str">
        <f>IF('Ore-Materie'!W110="","",'Ore-Materie'!W110)</f>
        <v>E</v>
      </c>
      <c r="W110" s="14" t="str">
        <f>IF('Ore-Materie'!X110="","",'Ore-Materie'!X110)</f>
        <v>E</v>
      </c>
      <c r="X110" s="14" t="str">
        <f>IF('Ore-Materie'!Y110="","",'Ore-Materie'!Y110)</f>
        <v/>
      </c>
      <c r="Y110" s="14" t="str">
        <f>IF('Ore-Materie'!Z110="","",'Ore-Materie'!Z110)</f>
        <v/>
      </c>
      <c r="Z110" s="15" t="str">
        <f>IF('Ore-Materie'!AA110="","",'Ore-Materie'!AA110)</f>
        <v/>
      </c>
      <c r="AA110" s="13" t="str">
        <f>IF('Ore-Materie'!AC110="","",'Ore-Materie'!AC110)</f>
        <v>E</v>
      </c>
      <c r="AB110" s="14" t="str">
        <f>IF('Ore-Materie'!AD110="","",'Ore-Materie'!AD110)</f>
        <v>E</v>
      </c>
      <c r="AC110" s="14" t="str">
        <f>IF('Ore-Materie'!AE110="","",'Ore-Materie'!AE110)</f>
        <v/>
      </c>
      <c r="AD110" s="14" t="str">
        <f>IF('Ore-Materie'!AF110="","",'Ore-Materie'!AF110)</f>
        <v/>
      </c>
      <c r="AE110" s="14" t="str">
        <f>IF('Ore-Materie'!AG110="","",'Ore-Materie'!AG110)</f>
        <v/>
      </c>
      <c r="AF110" s="15" t="str">
        <f>IF('Ore-Materie'!AH110="","",'Ore-Materie'!AH110)</f>
        <v/>
      </c>
      <c r="AG110" s="13" t="str">
        <f>IF('Ore-Materie'!AI110="","",'Ore-Materie'!AI110)</f>
        <v>E</v>
      </c>
      <c r="AH110" s="14" t="str">
        <f>IF('Ore-Materie'!AJ110="","",'Ore-Materie'!AJ110)</f>
        <v/>
      </c>
      <c r="AI110" s="14" t="str">
        <f>IF('Ore-Materie'!AK110="","",'Ore-Materie'!AK110)</f>
        <v/>
      </c>
      <c r="AJ110" s="14" t="str">
        <f>IF('Ore-Materie'!AL110="","",'Ore-Materie'!AL110)</f>
        <v/>
      </c>
      <c r="AK110" s="17" t="str">
        <f>IF('Ore-Materie'!AM110="","",'Ore-Materie'!AM110)</f>
        <v/>
      </c>
      <c r="AL110" s="8"/>
      <c r="AU110">
        <f t="shared" ref="AU110:AU111" si="7">$AV$2-COUNTIF(C110:AK110,"")</f>
        <v>18</v>
      </c>
      <c r="AV110" s="1" t="str">
        <f>IF(AU110='Ore-Materie'!AU110,"Ok","Err")</f>
        <v>Ok</v>
      </c>
    </row>
    <row r="111" spans="3:48" ht="15.75" thickBot="1" x14ac:dyDescent="0.3">
      <c r="C111" s="5">
        <f>'Ore-Materie'!C111</f>
        <v>106</v>
      </c>
      <c r="D111" s="44" t="str">
        <f>'Ore-Materie'!D111</f>
        <v>ZZZS_Zappino Valentina</v>
      </c>
      <c r="E111" s="45" t="str">
        <f>IF('Ore-Materie'!E111="","",'Ore-Materie'!E111)</f>
        <v>1BG</v>
      </c>
      <c r="F111" s="46" t="str">
        <f>IF('Ore-Materie'!F111="","",'Ore-Materie'!F111)</f>
        <v>1BG</v>
      </c>
      <c r="G111" s="46" t="str">
        <f>IF('Ore-Materie'!G111="","",'Ore-Materie'!G111)</f>
        <v>1BG</v>
      </c>
      <c r="H111" s="46" t="str">
        <f>IF('Ore-Materie'!H111="","",'Ore-Materie'!H111)</f>
        <v>3BG</v>
      </c>
      <c r="I111" s="46" t="str">
        <f>IF('Ore-Materie'!I111="","",'Ore-Materie'!I111)</f>
        <v/>
      </c>
      <c r="J111" s="47" t="str">
        <f>IF('Ore-Materie'!J111="","",'Ore-Materie'!J111)</f>
        <v/>
      </c>
      <c r="K111" s="45" t="str">
        <f>IF('Ore-Materie'!K111="","",'Ore-Materie'!K111)</f>
        <v/>
      </c>
      <c r="L111" s="46" t="str">
        <f>IF('Ore-Materie'!L111="","",'Ore-Materie'!L111)</f>
        <v>3BG</v>
      </c>
      <c r="M111" s="46" t="str">
        <f>IF('Ore-Materie'!M111="","",'Ore-Materie'!M111)</f>
        <v>1BG</v>
      </c>
      <c r="N111" s="46" t="str">
        <f>IF('Ore-Materie'!N111="","",'Ore-Materie'!N111)</f>
        <v>3BG</v>
      </c>
      <c r="O111" s="47" t="str">
        <f>IF('Ore-Materie'!O111="","",'Ore-Materie'!O111)</f>
        <v>3BG</v>
      </c>
      <c r="P111" s="45" t="str">
        <f>IF('Ore-Materie'!Q111="","",'Ore-Materie'!Q111)</f>
        <v/>
      </c>
      <c r="Q111" s="46" t="str">
        <f>IF('Ore-Materie'!R111="","",'Ore-Materie'!R111)</f>
        <v/>
      </c>
      <c r="R111" s="46" t="str">
        <f>IF('Ore-Materie'!S111="","",'Ore-Materie'!S111)</f>
        <v>1BG</v>
      </c>
      <c r="S111" s="46" t="str">
        <f>IF('Ore-Materie'!T111="","",'Ore-Materie'!T111)</f>
        <v/>
      </c>
      <c r="T111" s="46" t="str">
        <f>IF('Ore-Materie'!U111="","",'Ore-Materie'!U111)</f>
        <v>1BG</v>
      </c>
      <c r="U111" s="47" t="str">
        <f>IF('Ore-Materie'!V111="","",'Ore-Materie'!V111)</f>
        <v>1BG</v>
      </c>
      <c r="V111" s="45" t="str">
        <f>IF('Ore-Materie'!W111="","",'Ore-Materie'!W111)</f>
        <v/>
      </c>
      <c r="W111" s="46" t="str">
        <f>IF('Ore-Materie'!X111="","",'Ore-Materie'!X111)</f>
        <v/>
      </c>
      <c r="X111" s="46" t="str">
        <f>IF('Ore-Materie'!Y111="","",'Ore-Materie'!Y111)</f>
        <v/>
      </c>
      <c r="Y111" s="46" t="str">
        <f>IF('Ore-Materie'!Z111="","",'Ore-Materie'!Z111)</f>
        <v/>
      </c>
      <c r="Z111" s="47" t="str">
        <f>IF('Ore-Materie'!AA111="","",'Ore-Materie'!AA111)</f>
        <v/>
      </c>
      <c r="AA111" s="45" t="str">
        <f>IF('Ore-Materie'!AC111="","",'Ore-Materie'!AC111)</f>
        <v/>
      </c>
      <c r="AB111" s="46" t="str">
        <f>IF('Ore-Materie'!AD111="","",'Ore-Materie'!AD111)</f>
        <v/>
      </c>
      <c r="AC111" s="46" t="str">
        <f>IF('Ore-Materie'!AE111="","",'Ore-Materie'!AE111)</f>
        <v>1BG</v>
      </c>
      <c r="AD111" s="46" t="str">
        <f>IF('Ore-Materie'!AF111="","",'Ore-Materie'!AF111)</f>
        <v>1BG</v>
      </c>
      <c r="AE111" s="46" t="str">
        <f>IF('Ore-Materie'!AG111="","",'Ore-Materie'!AG111)</f>
        <v>1BG</v>
      </c>
      <c r="AF111" s="47" t="str">
        <f>IF('Ore-Materie'!AH111="","",'Ore-Materie'!AH111)</f>
        <v/>
      </c>
      <c r="AG111" s="45" t="str">
        <f>IF('Ore-Materie'!AI111="","",'Ore-Materie'!AI111)</f>
        <v>1BG</v>
      </c>
      <c r="AH111" s="46" t="str">
        <f>IF('Ore-Materie'!AJ111="","",'Ore-Materie'!AJ111)</f>
        <v/>
      </c>
      <c r="AI111" s="46" t="str">
        <f>IF('Ore-Materie'!AK111="","",'Ore-Materie'!AK111)</f>
        <v>1BG</v>
      </c>
      <c r="AJ111" s="46" t="str">
        <f>IF('Ore-Materie'!AL111="","",'Ore-Materie'!AL111)</f>
        <v>3BG</v>
      </c>
      <c r="AK111" s="48" t="str">
        <f>IF('Ore-Materie'!AM111="","",'Ore-Materie'!AM111)</f>
        <v>3BG</v>
      </c>
      <c r="AL111" s="8"/>
      <c r="AU111">
        <f t="shared" si="7"/>
        <v>18</v>
      </c>
      <c r="AV111" s="1" t="str">
        <f>IF(AU111='Ore-Materie'!AU111,"Ok","Err")</f>
        <v>Ok</v>
      </c>
    </row>
    <row r="113" spans="2:39" x14ac:dyDescent="0.25">
      <c r="B113" s="1">
        <v>1</v>
      </c>
      <c r="C113" s="1" t="s">
        <v>2</v>
      </c>
      <c r="D113" s="1"/>
      <c r="E113" s="1">
        <f>COUNTIF(E$6:E$82,"1AG")</f>
        <v>1</v>
      </c>
      <c r="F113" s="1">
        <f>COUNTIF(F$6:F$82,"1AG")</f>
        <v>1</v>
      </c>
      <c r="G113" s="1">
        <f>COUNTIF(G$6:G$82,"1AG")</f>
        <v>1</v>
      </c>
      <c r="H113" s="1">
        <f>COUNTIF(H$6:H$82,"1AG")</f>
        <v>1</v>
      </c>
      <c r="I113" s="1">
        <f>COUNTIF(I$6:I$82,"1AG")</f>
        <v>1</v>
      </c>
      <c r="J113" s="1">
        <f>COUNTIF(J$6:J$82,"1AG")</f>
        <v>1</v>
      </c>
      <c r="K113" s="1">
        <f>COUNTIF(K$6:K$82,"1AG")</f>
        <v>1</v>
      </c>
      <c r="L113" s="1">
        <f>COUNTIF(L$6:L$82,"1AG")</f>
        <v>1</v>
      </c>
      <c r="M113" s="1">
        <f>COUNTIF(M$6:M$82,"1AG")</f>
        <v>1</v>
      </c>
      <c r="N113" s="1">
        <f>COUNTIF(N$6:N$82,"1AG")</f>
        <v>1</v>
      </c>
      <c r="O113" s="1">
        <f>COUNTIF(O$6:O$82,"1AG")</f>
        <v>1</v>
      </c>
      <c r="P113" s="1">
        <f>COUNTIF(P$6:P$82,"1AG")</f>
        <v>1</v>
      </c>
      <c r="Q113" s="1">
        <f>COUNTIF(Q$6:Q$82,"1AG")</f>
        <v>1</v>
      </c>
      <c r="R113" s="1">
        <f>COUNTIF(R$6:R$82,"1AG")</f>
        <v>1</v>
      </c>
      <c r="S113" s="1">
        <f>COUNTIF(S$6:S$82,"1AG")</f>
        <v>1</v>
      </c>
      <c r="T113" s="1">
        <f>COUNTIF(T$6:T$82,"1AG")</f>
        <v>1</v>
      </c>
      <c r="U113" s="1">
        <f>COUNTIF(U$6:U$82,"1AG")</f>
        <v>1</v>
      </c>
      <c r="V113" s="1">
        <f>COUNTIF(V$6:V$82,"1AG")</f>
        <v>1</v>
      </c>
      <c r="W113" s="1">
        <f>COUNTIF(W$6:W$82,"1AG")</f>
        <v>1</v>
      </c>
      <c r="X113" s="1">
        <f>COUNTIF(X$6:X$82,"1AG")</f>
        <v>1</v>
      </c>
      <c r="Y113" s="1">
        <f>COUNTIF(Y$6:Y$82,"1AG")</f>
        <v>1</v>
      </c>
      <c r="Z113" s="1">
        <f>COUNTIF(Z$6:Z$82,"1AG")</f>
        <v>1</v>
      </c>
      <c r="AA113" s="1">
        <f>COUNTIF(AA$6:AA$82,"1AG")</f>
        <v>1</v>
      </c>
      <c r="AB113" s="1">
        <f>COUNTIF(AB$6:AB$82,"1AG")</f>
        <v>1</v>
      </c>
      <c r="AC113" s="1">
        <f>COUNTIF(AC$6:AC$82,"1AG")</f>
        <v>1</v>
      </c>
      <c r="AD113" s="1">
        <f>COUNTIF(AD$6:AD$82,"1AG")</f>
        <v>1</v>
      </c>
      <c r="AE113" s="1">
        <f>COUNTIF(AE$6:AE$82,"1AG")</f>
        <v>1</v>
      </c>
      <c r="AF113" s="1">
        <f>COUNTIF(AF$6:AF$82,"1AG")</f>
        <v>1</v>
      </c>
      <c r="AG113" s="1">
        <f>COUNTIF(AG$6:AG$82,"1AG")</f>
        <v>1</v>
      </c>
      <c r="AH113" s="1">
        <f>COUNTIF(AH$6:AH$82,"1AG")</f>
        <v>1</v>
      </c>
      <c r="AI113" s="1">
        <f>COUNTIF(AI$6:AI$82,"1AG")</f>
        <v>1</v>
      </c>
      <c r="AJ113" s="1">
        <f>COUNTIF(AJ$6:AJ$82,"1AG")</f>
        <v>1</v>
      </c>
      <c r="AK113" s="1">
        <f>COUNTIF(AK$6:AK$82,"1AG")</f>
        <v>1</v>
      </c>
      <c r="AM113" s="1"/>
    </row>
    <row r="114" spans="2:39" x14ac:dyDescent="0.25">
      <c r="B114" s="1">
        <f>B113+1</f>
        <v>2</v>
      </c>
      <c r="C114" s="1" t="s">
        <v>3</v>
      </c>
      <c r="D114" s="1"/>
      <c r="E114" s="1">
        <f>COUNTIF(E$6:E$82,"1AL")</f>
        <v>1</v>
      </c>
      <c r="F114" s="1">
        <f>COUNTIF(F$6:F$82,"1AL")</f>
        <v>1</v>
      </c>
      <c r="G114" s="1">
        <f>COUNTIF(G$6:G$82,"1AL")</f>
        <v>1</v>
      </c>
      <c r="H114" s="1">
        <f>COUNTIF(H$6:H$82,"1AL")</f>
        <v>1</v>
      </c>
      <c r="I114" s="1">
        <f>COUNTIF(I$6:I$82,"1AL")</f>
        <v>1</v>
      </c>
      <c r="J114" s="1">
        <f>COUNTIF(J$6:J$82,"1AL")</f>
        <v>1</v>
      </c>
      <c r="K114" s="1">
        <f>COUNTIF(K$6:K$82,"1AL")</f>
        <v>1</v>
      </c>
      <c r="L114" s="1">
        <f>COUNTIF(L$6:L$82,"1AL")</f>
        <v>1</v>
      </c>
      <c r="M114" s="1">
        <f>COUNTIF(M$6:M$82,"1AL")</f>
        <v>1</v>
      </c>
      <c r="N114" s="1">
        <f>COUNTIF(N$6:N$82,"1AL")</f>
        <v>1</v>
      </c>
      <c r="O114" s="1">
        <f>COUNTIF(O$6:O$82,"1AL")</f>
        <v>1</v>
      </c>
      <c r="P114" s="1">
        <f>COUNTIF(P$6:P$82,"1AL")</f>
        <v>1</v>
      </c>
      <c r="Q114" s="1">
        <f>COUNTIF(Q$6:Q$82,"1AL")</f>
        <v>1</v>
      </c>
      <c r="R114" s="1">
        <f>COUNTIF(R$6:R$82,"1AL")</f>
        <v>1</v>
      </c>
      <c r="S114" s="1">
        <f>COUNTIF(S$6:S$82,"1AL")</f>
        <v>1</v>
      </c>
      <c r="T114" s="1">
        <f>COUNTIF(T$6:T$82,"1AL")</f>
        <v>1</v>
      </c>
      <c r="U114" s="1">
        <f>COUNTIF(U$6:U$82,"1AL")</f>
        <v>1</v>
      </c>
      <c r="V114" s="1">
        <f>COUNTIF(V$6:V$82,"1AL")</f>
        <v>1</v>
      </c>
      <c r="W114" s="1">
        <f>COUNTIF(W$6:W$82,"1AL")</f>
        <v>1</v>
      </c>
      <c r="X114" s="1">
        <f>COUNTIF(X$6:X$82,"1AL")</f>
        <v>1</v>
      </c>
      <c r="Y114" s="1">
        <f>COUNTIF(Y$6:Y$82,"1AL")</f>
        <v>1</v>
      </c>
      <c r="Z114" s="1">
        <f>COUNTIF(Z$6:Z$82,"1AL")</f>
        <v>1</v>
      </c>
      <c r="AA114" s="1">
        <f>COUNTIF(AA$6:AA$82,"1AL")</f>
        <v>1</v>
      </c>
      <c r="AB114" s="1">
        <f>COUNTIF(AB$6:AB$82,"1AL")</f>
        <v>1</v>
      </c>
      <c r="AC114" s="1">
        <f>COUNTIF(AC$6:AC$82,"1AL")</f>
        <v>1</v>
      </c>
      <c r="AD114" s="1">
        <f>COUNTIF(AD$6:AD$82,"1AL")</f>
        <v>1</v>
      </c>
      <c r="AE114" s="1">
        <f>COUNTIF(AE$6:AE$82,"1AL")</f>
        <v>1</v>
      </c>
      <c r="AF114" s="1">
        <f>COUNTIF(AF$6:AF$82,"1AL")</f>
        <v>1</v>
      </c>
      <c r="AG114" s="1">
        <f>COUNTIF(AG$6:AG$82,"1AL")</f>
        <v>1</v>
      </c>
      <c r="AH114" s="1">
        <f>COUNTIF(AH$6:AH$82,"1AL")</f>
        <v>1</v>
      </c>
      <c r="AI114" s="1">
        <f>COUNTIF(AI$6:AI$82,"1AL")</f>
        <v>1</v>
      </c>
      <c r="AJ114" s="1">
        <f>COUNTIF(AJ$6:AJ$82,"1AL")</f>
        <v>1</v>
      </c>
      <c r="AK114" s="1">
        <f>COUNTIF(AK$6:AK$82,"1AL")</f>
        <v>1</v>
      </c>
      <c r="AM114" s="1"/>
    </row>
    <row r="115" spans="2:39" x14ac:dyDescent="0.25">
      <c r="B115" s="1">
        <f t="shared" ref="B115:B147" si="8">B114+1</f>
        <v>3</v>
      </c>
      <c r="C115" s="1" t="s">
        <v>4</v>
      </c>
      <c r="D115" s="1"/>
      <c r="E115" s="1">
        <f>COUNTIF(E$6:E$82,"1AT")</f>
        <v>1</v>
      </c>
      <c r="F115" s="1">
        <f>COUNTIF(F$6:F$82,"1AT")</f>
        <v>1</v>
      </c>
      <c r="G115" s="1">
        <f>COUNTIF(G$6:G$82,"1AT")</f>
        <v>1</v>
      </c>
      <c r="H115" s="1">
        <f>COUNTIF(H$6:H$82,"1AT")</f>
        <v>1</v>
      </c>
      <c r="I115" s="1">
        <f>COUNTIF(I$6:I$82,"1AT")</f>
        <v>1</v>
      </c>
      <c r="J115" s="1">
        <f>COUNTIF(J$6:J$82,"1AT")</f>
        <v>1</v>
      </c>
      <c r="K115" s="1">
        <f>COUNTIF(K$6:K$82,"1AT")</f>
        <v>1</v>
      </c>
      <c r="L115" s="1">
        <f>COUNTIF(L$6:L$82,"1AT")</f>
        <v>1</v>
      </c>
      <c r="M115" s="1">
        <f>COUNTIF(M$6:M$82,"1AT")</f>
        <v>1</v>
      </c>
      <c r="N115" s="1">
        <f>COUNTIF(N$6:N$82,"1AT")</f>
        <v>1</v>
      </c>
      <c r="O115" s="1">
        <f>COUNTIF(O$6:O$82,"1AT")</f>
        <v>1</v>
      </c>
      <c r="P115" s="1">
        <f>COUNTIF(P$6:P$82,"1AT")</f>
        <v>1</v>
      </c>
      <c r="Q115" s="1">
        <f>COUNTIF(Q$6:Q$82,"1AT")</f>
        <v>1</v>
      </c>
      <c r="R115" s="1">
        <f>COUNTIF(R$6:R$82,"1AT")</f>
        <v>1</v>
      </c>
      <c r="S115" s="1">
        <f>COUNTIF(S$6:S$82,"1AT")</f>
        <v>1</v>
      </c>
      <c r="T115" s="1">
        <f>COUNTIF(T$6:T$82,"1AT")</f>
        <v>1</v>
      </c>
      <c r="U115" s="1">
        <f>COUNTIF(U$6:U$82,"1AT")</f>
        <v>1</v>
      </c>
      <c r="V115" s="1">
        <f>COUNTIF(V$6:V$82,"1AT")</f>
        <v>1</v>
      </c>
      <c r="W115" s="1">
        <f>COUNTIF(W$6:W$82,"1AT")</f>
        <v>1</v>
      </c>
      <c r="X115" s="1">
        <f>COUNTIF(X$6:X$82,"1AT")</f>
        <v>1</v>
      </c>
      <c r="Y115" s="1">
        <f>COUNTIF(Y$6:Y$82,"1AT")</f>
        <v>1</v>
      </c>
      <c r="Z115" s="1">
        <f>COUNTIF(Z$6:Z$82,"1AT")</f>
        <v>1</v>
      </c>
      <c r="AA115" s="1">
        <f>COUNTIF(AA$6:AA$82,"1AT")</f>
        <v>1</v>
      </c>
      <c r="AB115" s="1">
        <f>COUNTIF(AB$6:AB$82,"1AT")</f>
        <v>1</v>
      </c>
      <c r="AC115" s="1">
        <f>COUNTIF(AC$6:AC$82,"1AT")</f>
        <v>1</v>
      </c>
      <c r="AD115" s="1">
        <f>COUNTIF(AD$6:AD$82,"1AT")</f>
        <v>1</v>
      </c>
      <c r="AE115" s="1">
        <f>COUNTIF(AE$6:AE$82,"1AT")</f>
        <v>1</v>
      </c>
      <c r="AF115" s="1">
        <f>COUNTIF(AF$6:AF$82,"1AT")</f>
        <v>1</v>
      </c>
      <c r="AG115" s="1">
        <f>COUNTIF(AG$6:AG$82,"1AT")</f>
        <v>1</v>
      </c>
      <c r="AH115" s="1">
        <f>COUNTIF(AH$6:AH$82,"1AT")</f>
        <v>1</v>
      </c>
      <c r="AI115" s="1">
        <f>COUNTIF(AI$6:AI$82,"1AT")</f>
        <v>1</v>
      </c>
      <c r="AJ115" s="1">
        <f>COUNTIF(AJ$6:AJ$82,"1AT")</f>
        <v>1</v>
      </c>
      <c r="AK115" s="1">
        <f>COUNTIF(AK$6:AK$82,"1AT")</f>
        <v>1</v>
      </c>
      <c r="AM115" s="1"/>
    </row>
    <row r="116" spans="2:39" x14ac:dyDescent="0.25">
      <c r="B116" s="1">
        <f t="shared" si="8"/>
        <v>4</v>
      </c>
      <c r="C116" s="1" t="s">
        <v>5</v>
      </c>
      <c r="D116" s="1"/>
      <c r="E116" s="1">
        <f>COUNTIF(E$6:E$82,"1BG")</f>
        <v>1</v>
      </c>
      <c r="F116" s="1">
        <f>COUNTIF(F$6:F$82,"1BG")</f>
        <v>1</v>
      </c>
      <c r="G116" s="1">
        <f>COUNTIF(G$6:G$82,"1BG")</f>
        <v>1</v>
      </c>
      <c r="H116" s="1">
        <f>COUNTIF(H$6:H$82,"1BG")</f>
        <v>1</v>
      </c>
      <c r="I116" s="1">
        <f>COUNTIF(I$6:I$82,"1BG")</f>
        <v>1</v>
      </c>
      <c r="J116" s="1">
        <f>COUNTIF(J$6:J$82,"1BG")</f>
        <v>1</v>
      </c>
      <c r="K116" s="1">
        <f>COUNTIF(K$6:K$82,"1BG")</f>
        <v>1</v>
      </c>
      <c r="L116" s="1">
        <f>COUNTIF(L$6:L$82,"1BG")</f>
        <v>1</v>
      </c>
      <c r="M116" s="1">
        <f>COUNTIF(M$6:M$82,"1BG")</f>
        <v>1</v>
      </c>
      <c r="N116" s="1">
        <f>COUNTIF(N$6:N$82,"1BG")</f>
        <v>1</v>
      </c>
      <c r="O116" s="1">
        <f>COUNTIF(O$6:O$82,"1BG")</f>
        <v>1</v>
      </c>
      <c r="P116" s="1">
        <f>COUNTIF(P$6:P$82,"1BG")</f>
        <v>1</v>
      </c>
      <c r="Q116" s="1">
        <f>COUNTIF(Q$6:Q$82,"1BG")</f>
        <v>1</v>
      </c>
      <c r="R116" s="1">
        <f>COUNTIF(R$6:R$82,"1BG")</f>
        <v>1</v>
      </c>
      <c r="S116" s="1">
        <f>COUNTIF(S$6:S$82,"1BG")</f>
        <v>1</v>
      </c>
      <c r="T116" s="1">
        <f>COUNTIF(T$6:T$82,"1BG")</f>
        <v>1</v>
      </c>
      <c r="U116" s="1">
        <f>COUNTIF(U$6:U$82,"1BG")</f>
        <v>1</v>
      </c>
      <c r="V116" s="1">
        <f>COUNTIF(V$6:V$82,"1BG")</f>
        <v>1</v>
      </c>
      <c r="W116" s="1">
        <f>COUNTIF(W$6:W$82,"1BG")</f>
        <v>1</v>
      </c>
      <c r="X116" s="1">
        <f>COUNTIF(X$6:X$82,"1BG")</f>
        <v>1</v>
      </c>
      <c r="Y116" s="1">
        <f>COUNTIF(Y$6:Y$82,"1BG")</f>
        <v>1</v>
      </c>
      <c r="Z116" s="1">
        <f>COUNTIF(Z$6:Z$82,"1BG")</f>
        <v>1</v>
      </c>
      <c r="AA116" s="1">
        <f>COUNTIF(AA$6:AA$82,"1BG")</f>
        <v>1</v>
      </c>
      <c r="AB116" s="1">
        <f>COUNTIF(AB$6:AB$82,"1BG")</f>
        <v>1</v>
      </c>
      <c r="AC116" s="1">
        <f>COUNTIF(AC$6:AC$82,"1BG")</f>
        <v>1</v>
      </c>
      <c r="AD116" s="1">
        <f>COUNTIF(AD$6:AD$82,"1BG")</f>
        <v>1</v>
      </c>
      <c r="AE116" s="1">
        <f>COUNTIF(AE$6:AE$82,"1BG")</f>
        <v>1</v>
      </c>
      <c r="AF116" s="1">
        <f>COUNTIF(AF$6:AF$82,"1BG")</f>
        <v>1</v>
      </c>
      <c r="AG116" s="1">
        <f>COUNTIF(AG$6:AG$82,"1BG")</f>
        <v>1</v>
      </c>
      <c r="AH116" s="1">
        <f>COUNTIF(AH$6:AH$82,"1BG")</f>
        <v>1</v>
      </c>
      <c r="AI116" s="1">
        <f>COUNTIF(AI$6:AI$82,"1BG")</f>
        <v>1</v>
      </c>
      <c r="AJ116" s="1">
        <f>COUNTIF(AJ$6:AJ$82,"1BG")</f>
        <v>1</v>
      </c>
      <c r="AK116" s="1">
        <f>COUNTIF(AK$6:AK$82,"1BG")</f>
        <v>1</v>
      </c>
      <c r="AM116" s="1"/>
    </row>
    <row r="117" spans="2:39" x14ac:dyDescent="0.25">
      <c r="B117" s="1">
        <f t="shared" si="8"/>
        <v>5</v>
      </c>
      <c r="C117" s="1" t="s">
        <v>6</v>
      </c>
      <c r="D117" s="1"/>
      <c r="E117" s="1">
        <f>COUNTIF(E$6:E$82,"1BT")</f>
        <v>1</v>
      </c>
      <c r="F117" s="1">
        <f>COUNTIF(F$6:F$82,"1BT")</f>
        <v>1</v>
      </c>
      <c r="G117" s="1">
        <f>COUNTIF(G$6:G$82,"1BT")</f>
        <v>1</v>
      </c>
      <c r="H117" s="1">
        <f>COUNTIF(H$6:H$82,"1BT")</f>
        <v>1</v>
      </c>
      <c r="I117" s="1">
        <f>COUNTIF(I$6:I$82,"1BT")</f>
        <v>1</v>
      </c>
      <c r="J117" s="1">
        <f>COUNTIF(J$6:J$82,"1BT")</f>
        <v>1</v>
      </c>
      <c r="K117" s="1">
        <f>COUNTIF(K$6:K$82,"1BT")</f>
        <v>1</v>
      </c>
      <c r="L117" s="1">
        <f>COUNTIF(L$6:L$82,"1BT")</f>
        <v>1</v>
      </c>
      <c r="M117" s="1">
        <f>COUNTIF(M$6:M$82,"1BT")</f>
        <v>1</v>
      </c>
      <c r="N117" s="1">
        <f>COUNTIF(N$6:N$82,"1BT")</f>
        <v>1</v>
      </c>
      <c r="O117" s="1">
        <f>COUNTIF(O$6:O$82,"1BT")</f>
        <v>1</v>
      </c>
      <c r="P117" s="1">
        <f>COUNTIF(P$6:P$82,"1BT")</f>
        <v>1</v>
      </c>
      <c r="Q117" s="1">
        <f>COUNTIF(Q$6:Q$82,"1BT")</f>
        <v>1</v>
      </c>
      <c r="R117" s="1">
        <f>COUNTIF(R$6:R$82,"1BT")</f>
        <v>1</v>
      </c>
      <c r="S117" s="1">
        <f>COUNTIF(S$6:S$82,"1BT")</f>
        <v>1</v>
      </c>
      <c r="T117" s="1">
        <f>COUNTIF(T$6:T$82,"1BT")</f>
        <v>1</v>
      </c>
      <c r="U117" s="1">
        <f>COUNTIF(U$6:U$82,"1BT")</f>
        <v>1</v>
      </c>
      <c r="V117" s="1">
        <f>COUNTIF(V$6:V$82,"1BT")</f>
        <v>1</v>
      </c>
      <c r="W117" s="1">
        <f>COUNTIF(W$6:W$82,"1BT")</f>
        <v>1</v>
      </c>
      <c r="X117" s="1">
        <f>COUNTIF(X$6:X$82,"1BT")</f>
        <v>1</v>
      </c>
      <c r="Y117" s="1">
        <f>COUNTIF(Y$6:Y$82,"1BT")</f>
        <v>1</v>
      </c>
      <c r="Z117" s="1">
        <f>COUNTIF(Z$6:Z$82,"1BT")</f>
        <v>1</v>
      </c>
      <c r="AA117" s="1">
        <f>COUNTIF(AA$6:AA$82,"1BT")</f>
        <v>1</v>
      </c>
      <c r="AB117" s="1">
        <f>COUNTIF(AB$6:AB$82,"1BT")</f>
        <v>1</v>
      </c>
      <c r="AC117" s="1">
        <f>COUNTIF(AC$6:AC$82,"1BT")</f>
        <v>1</v>
      </c>
      <c r="AD117" s="1">
        <f>COUNTIF(AD$6:AD$82,"1BT")</f>
        <v>1</v>
      </c>
      <c r="AE117" s="1">
        <f>COUNTIF(AE$6:AE$82,"1BT")</f>
        <v>1</v>
      </c>
      <c r="AF117" s="1">
        <f>COUNTIF(AF$6:AF$82,"1BT")</f>
        <v>1</v>
      </c>
      <c r="AG117" s="1">
        <f>COUNTIF(AG$6:AG$82,"1BT")</f>
        <v>1</v>
      </c>
      <c r="AH117" s="1">
        <f>COUNTIF(AH$6:AH$82,"1BT")</f>
        <v>1</v>
      </c>
      <c r="AI117" s="1">
        <f>COUNTIF(AI$6:AI$82,"1BT")</f>
        <v>1</v>
      </c>
      <c r="AJ117" s="1">
        <f>COUNTIF(AJ$6:AJ$82,"1BT")</f>
        <v>1</v>
      </c>
      <c r="AK117" s="1">
        <f>COUNTIF(AK$6:AK$82,"1BT")</f>
        <v>1</v>
      </c>
      <c r="AM117" s="1"/>
    </row>
    <row r="118" spans="2:39" x14ac:dyDescent="0.25">
      <c r="B118" s="1">
        <f t="shared" si="8"/>
        <v>6</v>
      </c>
      <c r="C118" s="1" t="s">
        <v>7</v>
      </c>
      <c r="D118" s="1"/>
      <c r="E118" s="1">
        <f>COUNTIF(E$6:E$82,"1CG")</f>
        <v>1</v>
      </c>
      <c r="F118" s="1">
        <f>COUNTIF(F$6:F$82,"1CG")</f>
        <v>1</v>
      </c>
      <c r="G118" s="1">
        <f>COUNTIF(G$6:G$82,"1CG")</f>
        <v>1</v>
      </c>
      <c r="H118" s="1">
        <f>COUNTIF(H$6:H$82,"1CG")</f>
        <v>1</v>
      </c>
      <c r="I118" s="1">
        <f>COUNTIF(I$6:I$82,"1CG")</f>
        <v>1</v>
      </c>
      <c r="J118" s="1">
        <f>COUNTIF(J$6:J$82,"1CG")</f>
        <v>1</v>
      </c>
      <c r="K118" s="1">
        <f>COUNTIF(K$6:K$82,"1CG")</f>
        <v>1</v>
      </c>
      <c r="L118" s="1">
        <f>COUNTIF(L$6:L$82,"1CG")</f>
        <v>1</v>
      </c>
      <c r="M118" s="1">
        <f>COUNTIF(M$6:M$82,"1CG")</f>
        <v>1</v>
      </c>
      <c r="N118" s="1">
        <f>COUNTIF(N$6:N$82,"1CG")</f>
        <v>1</v>
      </c>
      <c r="O118" s="1">
        <f>COUNTIF(O$6:O$82,"1CG")</f>
        <v>1</v>
      </c>
      <c r="P118" s="1">
        <f>COUNTIF(P$6:P$82,"1CG")</f>
        <v>1</v>
      </c>
      <c r="Q118" s="1">
        <f>COUNTIF(Q$6:Q$82,"1CG")</f>
        <v>1</v>
      </c>
      <c r="R118" s="1">
        <f>COUNTIF(R$6:R$82,"1CG")</f>
        <v>1</v>
      </c>
      <c r="S118" s="1">
        <f>COUNTIF(S$6:S$82,"1CG")</f>
        <v>1</v>
      </c>
      <c r="T118" s="1">
        <f>COUNTIF(T$6:T$82,"1CG")</f>
        <v>1</v>
      </c>
      <c r="U118" s="1">
        <f>COUNTIF(U$6:U$82,"1CG")</f>
        <v>1</v>
      </c>
      <c r="V118" s="1">
        <f>COUNTIF(V$6:V$82,"1CG")</f>
        <v>1</v>
      </c>
      <c r="W118" s="1">
        <f>COUNTIF(W$6:W$82,"1CG")</f>
        <v>1</v>
      </c>
      <c r="X118" s="1">
        <f>COUNTIF(X$6:X$82,"1CG")</f>
        <v>1</v>
      </c>
      <c r="Y118" s="1">
        <f>COUNTIF(Y$6:Y$82,"1CG")</f>
        <v>1</v>
      </c>
      <c r="Z118" s="1">
        <f>COUNTIF(Z$6:Z$82,"1CG")</f>
        <v>1</v>
      </c>
      <c r="AA118" s="1">
        <f>COUNTIF(AA$6:AA$82,"1CG")</f>
        <v>1</v>
      </c>
      <c r="AB118" s="1">
        <f>COUNTIF(AB$6:AB$82,"1CG")</f>
        <v>1</v>
      </c>
      <c r="AC118" s="1">
        <f>COUNTIF(AC$6:AC$82,"1CG")</f>
        <v>1</v>
      </c>
      <c r="AD118" s="1">
        <f>COUNTIF(AD$6:AD$82,"1CG")</f>
        <v>1</v>
      </c>
      <c r="AE118" s="1">
        <f>COUNTIF(AE$6:AE$82,"1CG")</f>
        <v>1</v>
      </c>
      <c r="AF118" s="1">
        <f>COUNTIF(AF$6:AF$82,"1CG")</f>
        <v>1</v>
      </c>
      <c r="AG118" s="1">
        <f>COUNTIF(AG$6:AG$82,"1CG")</f>
        <v>1</v>
      </c>
      <c r="AH118" s="1">
        <f>COUNTIF(AH$6:AH$82,"1CG")</f>
        <v>1</v>
      </c>
      <c r="AI118" s="1">
        <f>COUNTIF(AI$6:AI$82,"1CG")</f>
        <v>1</v>
      </c>
      <c r="AJ118" s="1">
        <f>COUNTIF(AJ$6:AJ$82,"1CG")</f>
        <v>1</v>
      </c>
      <c r="AK118" s="1">
        <f>COUNTIF(AK$6:AK$82,"1CG")</f>
        <v>1</v>
      </c>
      <c r="AM118" s="1"/>
    </row>
    <row r="119" spans="2:39" x14ac:dyDescent="0.25">
      <c r="B119" s="1">
        <f t="shared" si="8"/>
        <v>7</v>
      </c>
      <c r="C119" s="1" t="s">
        <v>8</v>
      </c>
      <c r="D119" s="1"/>
      <c r="E119" s="1">
        <f>COUNTIF(E$6:E$82,"1DG")</f>
        <v>1</v>
      </c>
      <c r="F119" s="1">
        <f>COUNTIF(F$6:F$82,"1DG")</f>
        <v>1</v>
      </c>
      <c r="G119" s="1">
        <f>COUNTIF(G$6:G$82,"1DG")</f>
        <v>1</v>
      </c>
      <c r="H119" s="1">
        <f>COUNTIF(H$6:H$82,"1DG")</f>
        <v>1</v>
      </c>
      <c r="I119" s="1">
        <f>COUNTIF(I$6:I$82,"1DG")</f>
        <v>1</v>
      </c>
      <c r="J119" s="1">
        <f>COUNTIF(J$6:J$82,"1DG")</f>
        <v>1</v>
      </c>
      <c r="K119" s="1">
        <f>COUNTIF(K$6:K$82,"1DG")</f>
        <v>1</v>
      </c>
      <c r="L119" s="1">
        <f>COUNTIF(L$6:L$82,"1DG")</f>
        <v>1</v>
      </c>
      <c r="M119" s="1">
        <f>COUNTIF(M$6:M$82,"1DG")</f>
        <v>1</v>
      </c>
      <c r="N119" s="1">
        <f>COUNTIF(N$6:N$82,"1DG")</f>
        <v>1</v>
      </c>
      <c r="O119" s="1">
        <f>COUNTIF(O$6:O$82,"1DG")</f>
        <v>1</v>
      </c>
      <c r="P119" s="1">
        <f>COUNTIF(P$6:P$82,"1DG")</f>
        <v>1</v>
      </c>
      <c r="Q119" s="1">
        <f>COUNTIF(Q$6:Q$82,"1DG")</f>
        <v>1</v>
      </c>
      <c r="R119" s="1">
        <f>COUNTIF(R$6:R$82,"1DG")</f>
        <v>1</v>
      </c>
      <c r="S119" s="1">
        <f>COUNTIF(S$6:S$82,"1DG")</f>
        <v>1</v>
      </c>
      <c r="T119" s="1">
        <f>COUNTIF(T$6:T$82,"1DG")</f>
        <v>1</v>
      </c>
      <c r="U119" s="1">
        <f>COUNTIF(U$6:U$82,"1DG")</f>
        <v>1</v>
      </c>
      <c r="V119" s="1">
        <f>COUNTIF(V$6:V$82,"1DG")</f>
        <v>1</v>
      </c>
      <c r="W119" s="1">
        <f>COUNTIF(W$6:W$82,"1DG")</f>
        <v>1</v>
      </c>
      <c r="X119" s="1">
        <f>COUNTIF(X$6:X$82,"1DG")</f>
        <v>1</v>
      </c>
      <c r="Y119" s="1">
        <f>COUNTIF(Y$6:Y$82,"1DG")</f>
        <v>1</v>
      </c>
      <c r="Z119" s="1">
        <f>COUNTIF(Z$6:Z$82,"1DG")</f>
        <v>1</v>
      </c>
      <c r="AA119" s="1">
        <f>COUNTIF(AA$6:AA$82,"1DG")</f>
        <v>1</v>
      </c>
      <c r="AB119" s="1">
        <f>COUNTIF(AB$6:AB$82,"1DG")</f>
        <v>1</v>
      </c>
      <c r="AC119" s="1">
        <f>COUNTIF(AC$6:AC$82,"1DG")</f>
        <v>1</v>
      </c>
      <c r="AD119" s="1">
        <f>COUNTIF(AD$6:AD$82,"1DG")</f>
        <v>1</v>
      </c>
      <c r="AE119" s="1">
        <f>COUNTIF(AE$6:AE$82,"1DG")</f>
        <v>1</v>
      </c>
      <c r="AF119" s="1">
        <f>COUNTIF(AF$6:AF$82,"1DG")</f>
        <v>1</v>
      </c>
      <c r="AG119" s="1">
        <f>COUNTIF(AG$6:AG$82,"1DG")</f>
        <v>1</v>
      </c>
      <c r="AH119" s="1">
        <f>COUNTIF(AH$6:AH$82,"1DG")</f>
        <v>1</v>
      </c>
      <c r="AI119" s="1">
        <f>COUNTIF(AI$6:AI$82,"1DG")</f>
        <v>1</v>
      </c>
      <c r="AJ119" s="1">
        <f>COUNTIF(AJ$6:AJ$82,"1DG")</f>
        <v>1</v>
      </c>
      <c r="AK119" s="1">
        <f>COUNTIF(AK$6:AK$82,"1DG")</f>
        <v>1</v>
      </c>
      <c r="AM119" s="1"/>
    </row>
    <row r="120" spans="2:39" x14ac:dyDescent="0.25">
      <c r="B120" s="1">
        <f t="shared" si="8"/>
        <v>8</v>
      </c>
      <c r="C120" s="1" t="s">
        <v>9</v>
      </c>
      <c r="D120" s="1"/>
      <c r="E120" s="1">
        <f>COUNTIF(E$6:E$82,"2AG")</f>
        <v>1</v>
      </c>
      <c r="F120" s="1">
        <f>COUNTIF(F$6:F$82,"2AG")</f>
        <v>1</v>
      </c>
      <c r="G120" s="1">
        <f>COUNTIF(G$6:G$82,"2AG")</f>
        <v>1</v>
      </c>
      <c r="H120" s="1">
        <f>COUNTIF(H$6:H$82,"2AG")</f>
        <v>1</v>
      </c>
      <c r="I120" s="1">
        <f>COUNTIF(I$6:I$82,"2AG")</f>
        <v>1</v>
      </c>
      <c r="J120" s="1">
        <f>COUNTIF(J$6:J$82,"2AG")</f>
        <v>0</v>
      </c>
      <c r="K120" s="1">
        <f>COUNTIF(K$6:K$82,"2AG")</f>
        <v>1</v>
      </c>
      <c r="L120" s="1">
        <f>COUNTIF(L$6:L$82,"2AG")</f>
        <v>1</v>
      </c>
      <c r="M120" s="1">
        <f>COUNTIF(M$6:M$82,"2AG")</f>
        <v>1</v>
      </c>
      <c r="N120" s="1">
        <f>COUNTIF(N$6:N$82,"2AG")</f>
        <v>1</v>
      </c>
      <c r="O120" s="1">
        <f>COUNTIF(O$6:O$82,"2AG")</f>
        <v>1</v>
      </c>
      <c r="P120" s="1">
        <f>COUNTIF(P$6:P$82,"2AG")</f>
        <v>1</v>
      </c>
      <c r="Q120" s="1">
        <f>COUNTIF(Q$6:Q$82,"2AG")</f>
        <v>1</v>
      </c>
      <c r="R120" s="1">
        <f>COUNTIF(R$6:R$82,"2AG")</f>
        <v>1</v>
      </c>
      <c r="S120" s="1">
        <f>COUNTIF(S$6:S$82,"2AG")</f>
        <v>1</v>
      </c>
      <c r="T120" s="1">
        <f>COUNTIF(T$6:T$82,"2AG")</f>
        <v>1</v>
      </c>
      <c r="U120" s="1">
        <f>COUNTIF(U$6:U$82,"2AG")</f>
        <v>1</v>
      </c>
      <c r="V120" s="1">
        <f>COUNTIF(V$6:V$82,"2AG")</f>
        <v>1</v>
      </c>
      <c r="W120" s="1">
        <f>COUNTIF(W$6:W$82,"2AG")</f>
        <v>1</v>
      </c>
      <c r="X120" s="1">
        <f>COUNTIF(X$6:X$82,"2AG")</f>
        <v>1</v>
      </c>
      <c r="Y120" s="1">
        <f>COUNTIF(Y$6:Y$82,"2AG")</f>
        <v>1</v>
      </c>
      <c r="Z120" s="1">
        <f>COUNTIF(Z$6:Z$82,"2AG")</f>
        <v>1</v>
      </c>
      <c r="AA120" s="1">
        <f>COUNTIF(AA$6:AA$82,"2AG")</f>
        <v>1</v>
      </c>
      <c r="AB120" s="1">
        <f>COUNTIF(AB$6:AB$82,"2AG")</f>
        <v>1</v>
      </c>
      <c r="AC120" s="1">
        <f>COUNTIF(AC$6:AC$82,"2AG")</f>
        <v>1</v>
      </c>
      <c r="AD120" s="1">
        <f>COUNTIF(AD$6:AD$82,"2AG")</f>
        <v>1</v>
      </c>
      <c r="AE120" s="1">
        <f>COUNTIF(AE$6:AE$82,"2AG")</f>
        <v>1</v>
      </c>
      <c r="AF120" s="1">
        <f>COUNTIF(AF$6:AF$82,"2AG")</f>
        <v>1</v>
      </c>
      <c r="AG120" s="1">
        <f>COUNTIF(AG$6:AG$82,"2AG")</f>
        <v>1</v>
      </c>
      <c r="AH120" s="1">
        <f>COUNTIF(AH$6:AH$82,"2AG")</f>
        <v>1</v>
      </c>
      <c r="AI120" s="1">
        <f>COUNTIF(AI$6:AI$82,"2AG")</f>
        <v>1</v>
      </c>
      <c r="AJ120" s="1">
        <f>COUNTIF(AJ$6:AJ$82,"2AG")</f>
        <v>1</v>
      </c>
      <c r="AK120" s="1">
        <f>COUNTIF(AK$6:AK$82,"2AG")</f>
        <v>1</v>
      </c>
      <c r="AM120" s="1"/>
    </row>
    <row r="121" spans="2:39" x14ac:dyDescent="0.25">
      <c r="B121" s="1">
        <f t="shared" si="8"/>
        <v>9</v>
      </c>
      <c r="C121" s="1" t="s">
        <v>10</v>
      </c>
      <c r="D121" s="1"/>
      <c r="E121" s="1">
        <f>COUNTIF(E$6:E$82,"2AL")</f>
        <v>1</v>
      </c>
      <c r="F121" s="1">
        <f>COUNTIF(F$6:F$82,"2AL")</f>
        <v>1</v>
      </c>
      <c r="G121" s="1">
        <f>COUNTIF(G$6:G$82,"2AL")</f>
        <v>1</v>
      </c>
      <c r="H121" s="1">
        <f>COUNTIF(H$6:H$82,"2AL")</f>
        <v>1</v>
      </c>
      <c r="I121" s="1">
        <f>COUNTIF(I$6:I$82,"2AL")</f>
        <v>1</v>
      </c>
      <c r="J121" s="1">
        <f>COUNTIF(J$6:J$82,"2AL")</f>
        <v>0</v>
      </c>
      <c r="K121" s="1">
        <f>COUNTIF(K$6:K$82,"2AL")</f>
        <v>1</v>
      </c>
      <c r="L121" s="1">
        <f>COUNTIF(L$6:L$82,"2AL")</f>
        <v>1</v>
      </c>
      <c r="M121" s="1">
        <f>COUNTIF(M$6:M$82,"2AL")</f>
        <v>1</v>
      </c>
      <c r="N121" s="1">
        <f>COUNTIF(N$6:N$82,"2AL")</f>
        <v>1</v>
      </c>
      <c r="O121" s="1">
        <f>COUNTIF(O$6:O$82,"2AL")</f>
        <v>1</v>
      </c>
      <c r="P121" s="1">
        <f>COUNTIF(P$6:P$82,"2AL")</f>
        <v>1</v>
      </c>
      <c r="Q121" s="1">
        <f>COUNTIF(Q$6:Q$82,"2AL")</f>
        <v>1</v>
      </c>
      <c r="R121" s="1">
        <f>COUNTIF(R$6:R$82,"2AL")</f>
        <v>1</v>
      </c>
      <c r="S121" s="1">
        <f>COUNTIF(S$6:S$82,"2AL")</f>
        <v>1</v>
      </c>
      <c r="T121" s="1">
        <f>COUNTIF(T$6:T$82,"2AL")</f>
        <v>1</v>
      </c>
      <c r="U121" s="1">
        <f>COUNTIF(U$6:U$82,"2AL")</f>
        <v>1</v>
      </c>
      <c r="V121" s="1">
        <f>COUNTIF(V$6:V$82,"2AL")</f>
        <v>1</v>
      </c>
      <c r="W121" s="1">
        <f>COUNTIF(W$6:W$82,"2AL")</f>
        <v>1</v>
      </c>
      <c r="X121" s="1">
        <f>COUNTIF(X$6:X$82,"2AL")</f>
        <v>1</v>
      </c>
      <c r="Y121" s="1">
        <f>COUNTIF(Y$6:Y$82,"2AL")</f>
        <v>1</v>
      </c>
      <c r="Z121" s="1">
        <f>COUNTIF(Z$6:Z$82,"2AL")</f>
        <v>1</v>
      </c>
      <c r="AA121" s="1">
        <f>COUNTIF(AA$6:AA$82,"2AL")</f>
        <v>1</v>
      </c>
      <c r="AB121" s="1">
        <f>COUNTIF(AB$6:AB$82,"2AL")</f>
        <v>1</v>
      </c>
      <c r="AC121" s="1">
        <f>COUNTIF(AC$6:AC$82,"2AL")</f>
        <v>1</v>
      </c>
      <c r="AD121" s="1">
        <f>COUNTIF(AD$6:AD$82,"2AL")</f>
        <v>1</v>
      </c>
      <c r="AE121" s="1">
        <f>COUNTIF(AE$6:AE$82,"2AL")</f>
        <v>1</v>
      </c>
      <c r="AF121" s="1">
        <f>COUNTIF(AF$6:AF$82,"2AL")</f>
        <v>1</v>
      </c>
      <c r="AG121" s="1">
        <f>COUNTIF(AG$6:AG$82,"2AL")</f>
        <v>1</v>
      </c>
      <c r="AH121" s="1">
        <f>COUNTIF(AH$6:AH$82,"2AL")</f>
        <v>1</v>
      </c>
      <c r="AI121" s="1">
        <f>COUNTIF(AI$6:AI$82,"2AL")</f>
        <v>1</v>
      </c>
      <c r="AJ121" s="1">
        <f>COUNTIF(AJ$6:AJ$82,"2AL")</f>
        <v>1</v>
      </c>
      <c r="AK121" s="1">
        <f>COUNTIF(AK$6:AK$82,"2AL")</f>
        <v>1</v>
      </c>
      <c r="AM121" s="1"/>
    </row>
    <row r="122" spans="2:39" x14ac:dyDescent="0.25">
      <c r="B122" s="1">
        <f t="shared" si="8"/>
        <v>10</v>
      </c>
      <c r="C122" s="1" t="s">
        <v>11</v>
      </c>
      <c r="D122" s="1"/>
      <c r="E122" s="1">
        <f>COUNTIF(E$6:E$82,"2AT")</f>
        <v>1</v>
      </c>
      <c r="F122" s="1">
        <f>COUNTIF(F$6:F$82,"2AT")</f>
        <v>1</v>
      </c>
      <c r="G122" s="1">
        <f>COUNTIF(G$6:G$82,"2AT")</f>
        <v>1</v>
      </c>
      <c r="H122" s="1">
        <f>COUNTIF(H$6:H$82,"2AT")</f>
        <v>1</v>
      </c>
      <c r="I122" s="1">
        <f>COUNTIF(I$6:I$82,"2AT")</f>
        <v>1</v>
      </c>
      <c r="J122" s="1">
        <f>COUNTIF(J$6:J$82,"2AT")</f>
        <v>0</v>
      </c>
      <c r="K122" s="1">
        <f>COUNTIF(K$6:K$82,"2AT")</f>
        <v>1</v>
      </c>
      <c r="L122" s="1">
        <f>COUNTIF(L$6:L$82,"2AT")</f>
        <v>1</v>
      </c>
      <c r="M122" s="1">
        <f>COUNTIF(M$6:M$82,"2AT")</f>
        <v>1</v>
      </c>
      <c r="N122" s="1">
        <f>COUNTIF(N$6:N$82,"2AT")</f>
        <v>1</v>
      </c>
      <c r="O122" s="1">
        <f>COUNTIF(O$6:O$82,"2AT")</f>
        <v>1</v>
      </c>
      <c r="P122" s="1">
        <f>COUNTIF(P$6:P$82,"2AT")</f>
        <v>1</v>
      </c>
      <c r="Q122" s="1">
        <f>COUNTIF(Q$6:Q$82,"2AT")</f>
        <v>1</v>
      </c>
      <c r="R122" s="1">
        <f>COUNTIF(R$6:R$82,"2AT")</f>
        <v>1</v>
      </c>
      <c r="S122" s="1">
        <f>COUNTIF(S$6:S$82,"2AT")</f>
        <v>1</v>
      </c>
      <c r="T122" s="1">
        <f>COUNTIF(T$6:T$82,"2AT")</f>
        <v>1</v>
      </c>
      <c r="U122" s="1">
        <f>COUNTIF(U$6:U$82,"2AT")</f>
        <v>1</v>
      </c>
      <c r="V122" s="1">
        <f>COUNTIF(V$6:V$82,"2AT")</f>
        <v>1</v>
      </c>
      <c r="W122" s="1">
        <f>COUNTIF(W$6:W$82,"2AT")</f>
        <v>1</v>
      </c>
      <c r="X122" s="1">
        <f>COUNTIF(X$6:X$82,"2AT")</f>
        <v>1</v>
      </c>
      <c r="Y122" s="1">
        <f>COUNTIF(Y$6:Y$82,"2AT")</f>
        <v>1</v>
      </c>
      <c r="Z122" s="1">
        <f>COUNTIF(Z$6:Z$82,"2AT")</f>
        <v>1</v>
      </c>
      <c r="AA122" s="1">
        <f>COUNTIF(AA$6:AA$82,"2AT")</f>
        <v>1</v>
      </c>
      <c r="AB122" s="1">
        <f>COUNTIF(AB$6:AB$82,"2AT")</f>
        <v>1</v>
      </c>
      <c r="AC122" s="1">
        <f>COUNTIF(AC$6:AC$82,"2AT")</f>
        <v>1</v>
      </c>
      <c r="AD122" s="1">
        <f>COUNTIF(AD$6:AD$82,"2AT")</f>
        <v>1</v>
      </c>
      <c r="AE122" s="1">
        <f>COUNTIF(AE$6:AE$82,"2AT")</f>
        <v>1</v>
      </c>
      <c r="AF122" s="1">
        <f>COUNTIF(AF$6:AF$82,"2AT")</f>
        <v>1</v>
      </c>
      <c r="AG122" s="1">
        <f>COUNTIF(AG$6:AG$82,"2AT")</f>
        <v>1</v>
      </c>
      <c r="AH122" s="1">
        <f>COUNTIF(AH$6:AH$82,"2AT")</f>
        <v>1</v>
      </c>
      <c r="AI122" s="1">
        <f>COUNTIF(AI$6:AI$82,"2AT")</f>
        <v>1</v>
      </c>
      <c r="AJ122" s="1">
        <f>COUNTIF(AJ$6:AJ$82,"2AT")</f>
        <v>1</v>
      </c>
      <c r="AK122" s="1">
        <f>COUNTIF(AK$6:AK$82,"2AT")</f>
        <v>1</v>
      </c>
      <c r="AM122" s="1"/>
    </row>
    <row r="123" spans="2:39" x14ac:dyDescent="0.25">
      <c r="B123" s="1">
        <f t="shared" si="8"/>
        <v>11</v>
      </c>
      <c r="C123" s="1" t="s">
        <v>12</v>
      </c>
      <c r="D123" s="1"/>
      <c r="E123" s="1">
        <f>COUNTIF(E$6:E$82,"2BG")</f>
        <v>1</v>
      </c>
      <c r="F123" s="1">
        <f>COUNTIF(F$6:F$82,"2BG")</f>
        <v>1</v>
      </c>
      <c r="G123" s="1">
        <f>COUNTIF(G$6:G$82,"2BG")</f>
        <v>1</v>
      </c>
      <c r="H123" s="1">
        <f>COUNTIF(H$6:H$82,"2BG")</f>
        <v>1</v>
      </c>
      <c r="I123" s="1">
        <f>COUNTIF(I$6:I$82,"2BG")</f>
        <v>1</v>
      </c>
      <c r="J123" s="1">
        <f>COUNTIF(J$6:J$82,"2BG")</f>
        <v>0</v>
      </c>
      <c r="K123" s="1">
        <f>COUNTIF(K$6:K$82,"2BG")</f>
        <v>1</v>
      </c>
      <c r="L123" s="1">
        <f>COUNTIF(L$6:L$82,"2BG")</f>
        <v>1</v>
      </c>
      <c r="M123" s="1">
        <f>COUNTIF(M$6:M$82,"2BG")</f>
        <v>1</v>
      </c>
      <c r="N123" s="1">
        <f>COUNTIF(N$6:N$82,"2BG")</f>
        <v>1</v>
      </c>
      <c r="O123" s="1">
        <f>COUNTIF(O$6:O$82,"2BG")</f>
        <v>1</v>
      </c>
      <c r="P123" s="1">
        <f>COUNTIF(P$6:P$82,"2BG")</f>
        <v>1</v>
      </c>
      <c r="Q123" s="1">
        <f>COUNTIF(Q$6:Q$82,"2BG")</f>
        <v>1</v>
      </c>
      <c r="R123" s="1">
        <f>COUNTIF(R$6:R$82,"2BG")</f>
        <v>1</v>
      </c>
      <c r="S123" s="1">
        <f>COUNTIF(S$6:S$82,"2BG")</f>
        <v>1</v>
      </c>
      <c r="T123" s="1">
        <f>COUNTIF(T$6:T$82,"2BG")</f>
        <v>1</v>
      </c>
      <c r="U123" s="1">
        <f>COUNTIF(U$6:U$82,"2BG")</f>
        <v>1</v>
      </c>
      <c r="V123" s="1">
        <f>COUNTIF(V$6:V$82,"2BG")</f>
        <v>1</v>
      </c>
      <c r="W123" s="1">
        <f>COUNTIF(W$6:W$82,"2BG")</f>
        <v>1</v>
      </c>
      <c r="X123" s="1">
        <f>COUNTIF(X$6:X$82,"2BG")</f>
        <v>1</v>
      </c>
      <c r="Y123" s="1">
        <f>COUNTIF(Y$6:Y$82,"2BG")</f>
        <v>1</v>
      </c>
      <c r="Z123" s="1">
        <f>COUNTIF(Z$6:Z$82,"2BG")</f>
        <v>1</v>
      </c>
      <c r="AA123" s="1">
        <f>COUNTIF(AA$6:AA$82,"2BG")</f>
        <v>1</v>
      </c>
      <c r="AB123" s="1">
        <f>COUNTIF(AB$6:AB$82,"2BG")</f>
        <v>1</v>
      </c>
      <c r="AC123" s="1">
        <f>COUNTIF(AC$6:AC$82,"2BG")</f>
        <v>1</v>
      </c>
      <c r="AD123" s="1">
        <f>COUNTIF(AD$6:AD$82,"2BG")</f>
        <v>1</v>
      </c>
      <c r="AE123" s="1">
        <f>COUNTIF(AE$6:AE$82,"2BG")</f>
        <v>1</v>
      </c>
      <c r="AF123" s="1">
        <f>COUNTIF(AF$6:AF$82,"2BG")</f>
        <v>1</v>
      </c>
      <c r="AG123" s="1">
        <f>COUNTIF(AG$6:AG$82,"2BG")</f>
        <v>1</v>
      </c>
      <c r="AH123" s="1">
        <f>COUNTIF(AH$6:AH$82,"2BG")</f>
        <v>1</v>
      </c>
      <c r="AI123" s="1">
        <f>COUNTIF(AI$6:AI$82,"2BG")</f>
        <v>1</v>
      </c>
      <c r="AJ123" s="1">
        <f>COUNTIF(AJ$6:AJ$82,"2BG")</f>
        <v>1</v>
      </c>
      <c r="AK123" s="1">
        <f>COUNTIF(AK$6:AK$82,"2BG")</f>
        <v>1</v>
      </c>
      <c r="AM123" s="1"/>
    </row>
    <row r="124" spans="2:39" x14ac:dyDescent="0.25">
      <c r="B124" s="1">
        <f t="shared" si="8"/>
        <v>12</v>
      </c>
      <c r="C124" s="1" t="s">
        <v>13</v>
      </c>
      <c r="D124" s="1"/>
      <c r="E124" s="1">
        <f>COUNTIF(E$6:E$82,"2BT")</f>
        <v>1</v>
      </c>
      <c r="F124" s="1">
        <f>COUNTIF(F$6:F$82,"2BT")</f>
        <v>1</v>
      </c>
      <c r="G124" s="1">
        <f>COUNTIF(G$6:G$82,"2BT")</f>
        <v>1</v>
      </c>
      <c r="H124" s="1">
        <f>COUNTIF(H$6:H$82,"2BT")</f>
        <v>1</v>
      </c>
      <c r="I124" s="1">
        <f>COUNTIF(I$6:I$82,"2BT")</f>
        <v>1</v>
      </c>
      <c r="J124" s="1">
        <f>COUNTIF(J$6:J$82,"2BT")</f>
        <v>0</v>
      </c>
      <c r="K124" s="1">
        <f>COUNTIF(K$6:K$82,"2BT")</f>
        <v>1</v>
      </c>
      <c r="L124" s="1">
        <f>COUNTIF(L$6:L$82,"2BT")</f>
        <v>1</v>
      </c>
      <c r="M124" s="1">
        <f>COUNTIF(M$6:M$82,"2BT")</f>
        <v>1</v>
      </c>
      <c r="N124" s="1">
        <f>COUNTIF(N$6:N$82,"2BT")</f>
        <v>1</v>
      </c>
      <c r="O124" s="1">
        <f>COUNTIF(O$6:O$82,"2BT")</f>
        <v>1</v>
      </c>
      <c r="P124" s="1">
        <f>COUNTIF(P$6:P$82,"2BT")</f>
        <v>1</v>
      </c>
      <c r="Q124" s="1">
        <f>COUNTIF(Q$6:Q$82,"2BT")</f>
        <v>1</v>
      </c>
      <c r="R124" s="1">
        <f>COUNTIF(R$6:R$82,"2BT")</f>
        <v>1</v>
      </c>
      <c r="S124" s="1">
        <f>COUNTIF(S$6:S$82,"2BT")</f>
        <v>1</v>
      </c>
      <c r="T124" s="1">
        <f>COUNTIF(T$6:T$82,"2BT")</f>
        <v>1</v>
      </c>
      <c r="U124" s="1">
        <f>COUNTIF(U$6:U$82,"2BT")</f>
        <v>1</v>
      </c>
      <c r="V124" s="1">
        <f>COUNTIF(V$6:V$82,"2BT")</f>
        <v>1</v>
      </c>
      <c r="W124" s="1">
        <f>COUNTIF(W$6:W$82,"2BT")</f>
        <v>1</v>
      </c>
      <c r="X124" s="1">
        <f>COUNTIF(X$6:X$82,"2BT")</f>
        <v>1</v>
      </c>
      <c r="Y124" s="1">
        <f>COUNTIF(Y$6:Y$82,"2BT")</f>
        <v>1</v>
      </c>
      <c r="Z124" s="1">
        <f>COUNTIF(Z$6:Z$82,"2BT")</f>
        <v>1</v>
      </c>
      <c r="AA124" s="1">
        <f>COUNTIF(AA$6:AA$82,"2BT")</f>
        <v>1</v>
      </c>
      <c r="AB124" s="1">
        <f>COUNTIF(AB$6:AB$82,"2BT")</f>
        <v>1</v>
      </c>
      <c r="AC124" s="1">
        <f>COUNTIF(AC$6:AC$82,"2BT")</f>
        <v>1</v>
      </c>
      <c r="AD124" s="1">
        <f>COUNTIF(AD$6:AD$82,"2BT")</f>
        <v>1</v>
      </c>
      <c r="AE124" s="1">
        <f>COUNTIF(AE$6:AE$82,"2BT")</f>
        <v>1</v>
      </c>
      <c r="AF124" s="1">
        <f>COUNTIF(AF$6:AF$82,"2BT")</f>
        <v>1</v>
      </c>
      <c r="AG124" s="1">
        <f>COUNTIF(AG$6:AG$82,"2BT")</f>
        <v>1</v>
      </c>
      <c r="AH124" s="1">
        <f>COUNTIF(AH$6:AH$82,"2BT")</f>
        <v>1</v>
      </c>
      <c r="AI124" s="1">
        <f>COUNTIF(AI$6:AI$82,"2BT")</f>
        <v>1</v>
      </c>
      <c r="AJ124" s="1">
        <f>COUNTIF(AJ$6:AJ$82,"2BT")</f>
        <v>1</v>
      </c>
      <c r="AK124" s="1">
        <f>COUNTIF(AK$6:AK$82,"2BT")</f>
        <v>1</v>
      </c>
      <c r="AM124" s="1"/>
    </row>
    <row r="125" spans="2:39" x14ac:dyDescent="0.25">
      <c r="B125" s="1">
        <f t="shared" si="8"/>
        <v>13</v>
      </c>
      <c r="C125" s="1" t="s">
        <v>14</v>
      </c>
      <c r="D125" s="1"/>
      <c r="E125" s="1">
        <f>COUNTIF(E$6:E$82,"2CG")</f>
        <v>1</v>
      </c>
      <c r="F125" s="1">
        <f>COUNTIF(F$6:F$82,"2CG")</f>
        <v>1</v>
      </c>
      <c r="G125" s="1">
        <f>COUNTIF(G$6:G$82,"2CG")</f>
        <v>1</v>
      </c>
      <c r="H125" s="1">
        <f>COUNTIF(H$6:H$82,"2CG")</f>
        <v>1</v>
      </c>
      <c r="I125" s="1">
        <f>COUNTIF(I$6:I$82,"2CG")</f>
        <v>1</v>
      </c>
      <c r="J125" s="1">
        <f>COUNTIF(J$6:J$82,"2CG")</f>
        <v>0</v>
      </c>
      <c r="K125" s="1">
        <f>COUNTIF(K$6:K$82,"2CG")</f>
        <v>1</v>
      </c>
      <c r="L125" s="1">
        <f>COUNTIF(L$6:L$82,"2CG")</f>
        <v>1</v>
      </c>
      <c r="M125" s="1">
        <f>COUNTIF(M$6:M$82,"2CG")</f>
        <v>1</v>
      </c>
      <c r="N125" s="1">
        <f>COUNTIF(N$6:N$82,"2CG")</f>
        <v>1</v>
      </c>
      <c r="O125" s="1">
        <f>COUNTIF(O$6:O$82,"2CG")</f>
        <v>1</v>
      </c>
      <c r="P125" s="1">
        <f>COUNTIF(P$6:P$82,"2CG")</f>
        <v>1</v>
      </c>
      <c r="Q125" s="1">
        <f>COUNTIF(Q$6:Q$82,"2CG")</f>
        <v>1</v>
      </c>
      <c r="R125" s="1">
        <f>COUNTIF(R$6:R$82,"2CG")</f>
        <v>1</v>
      </c>
      <c r="S125" s="1">
        <f>COUNTIF(S$6:S$82,"2CG")</f>
        <v>1</v>
      </c>
      <c r="T125" s="1">
        <f>COUNTIF(T$6:T$82,"2CG")</f>
        <v>1</v>
      </c>
      <c r="U125" s="1">
        <f>COUNTIF(U$6:U$82,"2CG")</f>
        <v>1</v>
      </c>
      <c r="V125" s="1">
        <f>COUNTIF(V$6:V$82,"2CG")</f>
        <v>1</v>
      </c>
      <c r="W125" s="1">
        <f>COUNTIF(W$6:W$82,"2CG")</f>
        <v>1</v>
      </c>
      <c r="X125" s="1">
        <f>COUNTIF(X$6:X$82,"2CG")</f>
        <v>1</v>
      </c>
      <c r="Y125" s="1">
        <f>COUNTIF(Y$6:Y$82,"2CG")</f>
        <v>1</v>
      </c>
      <c r="Z125" s="1">
        <f>COUNTIF(Z$6:Z$82,"2CG")</f>
        <v>1</v>
      </c>
      <c r="AA125" s="1">
        <f>COUNTIF(AA$6:AA$82,"2CG")</f>
        <v>1</v>
      </c>
      <c r="AB125" s="1">
        <f>COUNTIF(AB$6:AB$82,"2CG")</f>
        <v>1</v>
      </c>
      <c r="AC125" s="1">
        <f>COUNTIF(AC$6:AC$82,"2CG")</f>
        <v>1</v>
      </c>
      <c r="AD125" s="1">
        <f>COUNTIF(AD$6:AD$82,"2CG")</f>
        <v>1</v>
      </c>
      <c r="AE125" s="1">
        <f>COUNTIF(AE$6:AE$82,"2CG")</f>
        <v>1</v>
      </c>
      <c r="AF125" s="1">
        <f>COUNTIF(AF$6:AF$82,"2CG")</f>
        <v>1</v>
      </c>
      <c r="AG125" s="1">
        <f>COUNTIF(AG$6:AG$82,"2CG")</f>
        <v>1</v>
      </c>
      <c r="AH125" s="1">
        <f>COUNTIF(AH$6:AH$82,"2CG")</f>
        <v>1</v>
      </c>
      <c r="AI125" s="1">
        <f>COUNTIF(AI$6:AI$82,"2CG")</f>
        <v>1</v>
      </c>
      <c r="AJ125" s="1">
        <f>COUNTIF(AJ$6:AJ$82,"2CG")</f>
        <v>1</v>
      </c>
      <c r="AK125" s="1">
        <f>COUNTIF(AK$6:AK$82,"2CG")</f>
        <v>1</v>
      </c>
      <c r="AM125" s="1"/>
    </row>
    <row r="126" spans="2:39" x14ac:dyDescent="0.25">
      <c r="B126" s="1">
        <f t="shared" si="8"/>
        <v>14</v>
      </c>
      <c r="C126" s="1" t="s">
        <v>15</v>
      </c>
      <c r="D126" s="1"/>
      <c r="E126" s="1">
        <f>COUNTIF(E$6:E$82,"2DG")</f>
        <v>1</v>
      </c>
      <c r="F126" s="1">
        <f>COUNTIF(F$6:F$82,"2DG")</f>
        <v>1</v>
      </c>
      <c r="G126" s="1">
        <f>COUNTIF(G$6:G$82,"2DG")</f>
        <v>1</v>
      </c>
      <c r="H126" s="1">
        <f>COUNTIF(H$6:H$82,"2DG")</f>
        <v>1</v>
      </c>
      <c r="I126" s="1">
        <f>COUNTIF(I$6:I$82,"2DG")</f>
        <v>1</v>
      </c>
      <c r="J126" s="1">
        <f>COUNTIF(J$6:J$82,"2DG")</f>
        <v>0</v>
      </c>
      <c r="K126" s="1">
        <f>COUNTIF(K$6:K$82,"2DG")</f>
        <v>1</v>
      </c>
      <c r="L126" s="1">
        <f>COUNTIF(L$6:L$82,"2DG")</f>
        <v>1</v>
      </c>
      <c r="M126" s="1">
        <f>COUNTIF(M$6:M$82,"2DG")</f>
        <v>1</v>
      </c>
      <c r="N126" s="1">
        <f>COUNTIF(N$6:N$82,"2DG")</f>
        <v>1</v>
      </c>
      <c r="O126" s="1">
        <f>COUNTIF(O$6:O$82,"2DG")</f>
        <v>1</v>
      </c>
      <c r="P126" s="1">
        <f>COUNTIF(P$6:P$82,"2DG")</f>
        <v>1</v>
      </c>
      <c r="Q126" s="1">
        <f>COUNTIF(Q$6:Q$82,"2DG")</f>
        <v>1</v>
      </c>
      <c r="R126" s="1">
        <f>COUNTIF(R$6:R$82,"2DG")</f>
        <v>1</v>
      </c>
      <c r="S126" s="1">
        <f>COUNTIF(S$6:S$82,"2DG")</f>
        <v>1</v>
      </c>
      <c r="T126" s="1">
        <f>COUNTIF(T$6:T$82,"2DG")</f>
        <v>1</v>
      </c>
      <c r="U126" s="1">
        <f>COUNTIF(U$6:U$82,"2DG")</f>
        <v>1</v>
      </c>
      <c r="V126" s="1">
        <f>COUNTIF(V$6:V$82,"2DG")</f>
        <v>1</v>
      </c>
      <c r="W126" s="1">
        <f>COUNTIF(W$6:W$82,"2DG")</f>
        <v>1</v>
      </c>
      <c r="X126" s="1">
        <f>COUNTIF(X$6:X$82,"2DG")</f>
        <v>1</v>
      </c>
      <c r="Y126" s="1">
        <f>COUNTIF(Y$6:Y$82,"2DG")</f>
        <v>1</v>
      </c>
      <c r="Z126" s="1">
        <f>COUNTIF(Z$6:Z$82,"2DG")</f>
        <v>1</v>
      </c>
      <c r="AA126" s="1">
        <f>COUNTIF(AA$6:AA$82,"2DG")</f>
        <v>1</v>
      </c>
      <c r="AB126" s="1">
        <f>COUNTIF(AB$6:AB$82,"2DG")</f>
        <v>1</v>
      </c>
      <c r="AC126" s="1">
        <f>COUNTIF(AC$6:AC$82,"2DG")</f>
        <v>1</v>
      </c>
      <c r="AD126" s="1">
        <f>COUNTIF(AD$6:AD$82,"2DG")</f>
        <v>1</v>
      </c>
      <c r="AE126" s="1">
        <f>COUNTIF(AE$6:AE$82,"2DG")</f>
        <v>1</v>
      </c>
      <c r="AF126" s="1">
        <f>COUNTIF(AF$6:AF$82,"2DG")</f>
        <v>1</v>
      </c>
      <c r="AG126" s="1">
        <f>COUNTIF(AG$6:AG$82,"2DG")</f>
        <v>1</v>
      </c>
      <c r="AH126" s="1">
        <f>COUNTIF(AH$6:AH$82,"2DG")</f>
        <v>1</v>
      </c>
      <c r="AI126" s="1">
        <f>COUNTIF(AI$6:AI$82,"2DG")</f>
        <v>1</v>
      </c>
      <c r="AJ126" s="1">
        <f>COUNTIF(AJ$6:AJ$82,"2DG")</f>
        <v>1</v>
      </c>
      <c r="AK126" s="1">
        <f>COUNTIF(AK$6:AK$82,"2DG")</f>
        <v>1</v>
      </c>
      <c r="AM126" s="1"/>
    </row>
    <row r="127" spans="2:39" x14ac:dyDescent="0.25">
      <c r="B127" s="1">
        <f t="shared" si="8"/>
        <v>15</v>
      </c>
      <c r="C127" s="1" t="s">
        <v>16</v>
      </c>
      <c r="D127" s="1"/>
      <c r="E127" s="1">
        <f>COUNTIF(E$6:E$82,"3AG")</f>
        <v>1</v>
      </c>
      <c r="F127" s="1">
        <f>COUNTIF(F$6:F$82,"3AG")</f>
        <v>1</v>
      </c>
      <c r="G127" s="1">
        <f>COUNTIF(G$6:G$82,"3AG")</f>
        <v>1</v>
      </c>
      <c r="H127" s="1">
        <f>COUNTIF(H$6:H$82,"3AG")</f>
        <v>1</v>
      </c>
      <c r="I127" s="1">
        <f>COUNTIF(I$6:I$82,"3AG")</f>
        <v>1</v>
      </c>
      <c r="J127" s="1">
        <f>COUNTIF(J$6:J$82,"3AG")</f>
        <v>0</v>
      </c>
      <c r="K127" s="1">
        <f>COUNTIF(K$6:K$82,"3AG")</f>
        <v>1</v>
      </c>
      <c r="L127" s="1">
        <f>COUNTIF(L$6:L$82,"3AG")</f>
        <v>1</v>
      </c>
      <c r="M127" s="1">
        <f>COUNTIF(M$6:M$82,"3AG")</f>
        <v>1</v>
      </c>
      <c r="N127" s="1">
        <f>COUNTIF(N$6:N$82,"3AG")</f>
        <v>1</v>
      </c>
      <c r="O127" s="1">
        <f>COUNTIF(O$6:O$82,"3AG")</f>
        <v>1</v>
      </c>
      <c r="P127" s="1">
        <f>COUNTIF(P$6:P$82,"3AG")</f>
        <v>1</v>
      </c>
      <c r="Q127" s="1">
        <f>COUNTIF(Q$6:Q$82,"3AG")</f>
        <v>1</v>
      </c>
      <c r="R127" s="1">
        <f>COUNTIF(R$6:R$82,"3AG")</f>
        <v>1</v>
      </c>
      <c r="S127" s="1">
        <f>COUNTIF(S$6:S$82,"3AG")</f>
        <v>1</v>
      </c>
      <c r="T127" s="1">
        <f>COUNTIF(T$6:T$82,"3AG")</f>
        <v>1</v>
      </c>
      <c r="U127" s="1">
        <f>COUNTIF(U$6:U$82,"3AG")</f>
        <v>1</v>
      </c>
      <c r="V127" s="1">
        <f>COUNTIF(V$6:V$82,"3AG")</f>
        <v>1</v>
      </c>
      <c r="W127" s="1">
        <f>COUNTIF(W$6:W$82,"3AG")</f>
        <v>1</v>
      </c>
      <c r="X127" s="1">
        <f>COUNTIF(X$6:X$82,"3AG")</f>
        <v>1</v>
      </c>
      <c r="Y127" s="1">
        <f>COUNTIF(Y$6:Y$82,"3AG")</f>
        <v>1</v>
      </c>
      <c r="Z127" s="1">
        <f>COUNTIF(Z$6:Z$82,"3AG")</f>
        <v>1</v>
      </c>
      <c r="AA127" s="1">
        <f>COUNTIF(AA$6:AA$82,"3AG")</f>
        <v>1</v>
      </c>
      <c r="AB127" s="1">
        <f>COUNTIF(AB$6:AB$82,"3AG")</f>
        <v>1</v>
      </c>
      <c r="AC127" s="1">
        <f>COUNTIF(AC$6:AC$82,"3AG")</f>
        <v>1</v>
      </c>
      <c r="AD127" s="1">
        <f>COUNTIF(AD$6:AD$82,"3AG")</f>
        <v>1</v>
      </c>
      <c r="AE127" s="1">
        <f>COUNTIF(AE$6:AE$82,"3AG")</f>
        <v>1</v>
      </c>
      <c r="AF127" s="1">
        <f>COUNTIF(AF$6:AF$82,"3AG")</f>
        <v>1</v>
      </c>
      <c r="AG127" s="1">
        <f>COUNTIF(AG$6:AG$82,"3AG")</f>
        <v>1</v>
      </c>
      <c r="AH127" s="1">
        <f>COUNTIF(AH$6:AH$82,"3AG")</f>
        <v>1</v>
      </c>
      <c r="AI127" s="1">
        <f>COUNTIF(AI$6:AI$82,"3AG")</f>
        <v>1</v>
      </c>
      <c r="AJ127" s="1">
        <f>COUNTIF(AJ$6:AJ$82,"3AG")</f>
        <v>1</v>
      </c>
      <c r="AK127" s="1">
        <f>COUNTIF(AK$6:AK$82,"3AG")</f>
        <v>1</v>
      </c>
      <c r="AM127" s="1"/>
    </row>
    <row r="128" spans="2:39" x14ac:dyDescent="0.25">
      <c r="B128" s="1">
        <f t="shared" si="8"/>
        <v>16</v>
      </c>
      <c r="C128" s="1" t="s">
        <v>17</v>
      </c>
      <c r="D128" s="1"/>
      <c r="E128" s="1">
        <f>COUNTIF(E$6:E$82,"3AL")</f>
        <v>1</v>
      </c>
      <c r="F128" s="1">
        <f>COUNTIF(F$6:F$82,"3AL")</f>
        <v>1</v>
      </c>
      <c r="G128" s="1">
        <f>COUNTIF(G$6:G$82,"3AL")</f>
        <v>1</v>
      </c>
      <c r="H128" s="1">
        <f>COUNTIF(H$6:H$82,"3AL")</f>
        <v>1</v>
      </c>
      <c r="I128" s="1">
        <f>COUNTIF(I$6:I$82,"3AL")</f>
        <v>1</v>
      </c>
      <c r="J128" s="1">
        <f>COUNTIF(J$6:J$82,"3AL")</f>
        <v>0</v>
      </c>
      <c r="K128" s="1">
        <f>COUNTIF(K$6:K$82,"3AL")</f>
        <v>1</v>
      </c>
      <c r="L128" s="1">
        <f>COUNTIF(L$6:L$82,"3AL")</f>
        <v>1</v>
      </c>
      <c r="M128" s="1">
        <f>COUNTIF(M$6:M$82,"3AL")</f>
        <v>1</v>
      </c>
      <c r="N128" s="1">
        <f>COUNTIF(N$6:N$82,"3AL")</f>
        <v>1</v>
      </c>
      <c r="O128" s="1">
        <f>COUNTIF(O$6:O$82,"3AL")</f>
        <v>1</v>
      </c>
      <c r="P128" s="1">
        <f>COUNTIF(P$6:P$82,"3AL")</f>
        <v>1</v>
      </c>
      <c r="Q128" s="1">
        <f>COUNTIF(Q$6:Q$82,"3AL")</f>
        <v>1</v>
      </c>
      <c r="R128" s="1">
        <f>COUNTIF(R$6:R$82,"3AL")</f>
        <v>1</v>
      </c>
      <c r="S128" s="1">
        <f>COUNTIF(S$6:S$82,"3AL")</f>
        <v>1</v>
      </c>
      <c r="T128" s="1">
        <f>COUNTIF(T$6:T$82,"3AL")</f>
        <v>1</v>
      </c>
      <c r="U128" s="1">
        <f>COUNTIF(U$6:U$82,"3AL")</f>
        <v>1</v>
      </c>
      <c r="V128" s="1">
        <f>COUNTIF(V$6:V$82,"3AL")</f>
        <v>1</v>
      </c>
      <c r="W128" s="1">
        <f>COUNTIF(W$6:W$82,"3AL")</f>
        <v>1</v>
      </c>
      <c r="X128" s="1">
        <f>COUNTIF(X$6:X$82,"3AL")</f>
        <v>1</v>
      </c>
      <c r="Y128" s="1">
        <f>COUNTIF(Y$6:Y$82,"3AL")</f>
        <v>1</v>
      </c>
      <c r="Z128" s="1">
        <f>COUNTIF(Z$6:Z$82,"3AL")</f>
        <v>1</v>
      </c>
      <c r="AA128" s="1">
        <f>COUNTIF(AA$6:AA$82,"3AL")</f>
        <v>1</v>
      </c>
      <c r="AB128" s="1">
        <f>COUNTIF(AB$6:AB$82,"3AL")</f>
        <v>1</v>
      </c>
      <c r="AC128" s="1">
        <f>COUNTIF(AC$6:AC$82,"3AL")</f>
        <v>1</v>
      </c>
      <c r="AD128" s="1">
        <f>COUNTIF(AD$6:AD$82,"3AL")</f>
        <v>1</v>
      </c>
      <c r="AE128" s="1">
        <f>COUNTIF(AE$6:AE$82,"3AL")</f>
        <v>1</v>
      </c>
      <c r="AF128" s="1">
        <f>COUNTIF(AF$6:AF$82,"3AL")</f>
        <v>1</v>
      </c>
      <c r="AG128" s="1">
        <f>COUNTIF(AG$6:AG$82,"3AL")</f>
        <v>1</v>
      </c>
      <c r="AH128" s="1">
        <f>COUNTIF(AH$6:AH$82,"3AL")</f>
        <v>1</v>
      </c>
      <c r="AI128" s="1">
        <f>COUNTIF(AI$6:AI$82,"3AL")</f>
        <v>1</v>
      </c>
      <c r="AJ128" s="1">
        <f>COUNTIF(AJ$6:AJ$82,"3AL")</f>
        <v>1</v>
      </c>
      <c r="AK128" s="1">
        <f>COUNTIF(AK$6:AK$82,"3AL")</f>
        <v>1</v>
      </c>
      <c r="AM128" s="1"/>
    </row>
    <row r="129" spans="2:39" x14ac:dyDescent="0.25">
      <c r="B129" s="1">
        <f t="shared" si="8"/>
        <v>17</v>
      </c>
      <c r="C129" s="1" t="s">
        <v>18</v>
      </c>
      <c r="D129" s="1"/>
      <c r="E129" s="1">
        <f>COUNTIF(E$6:E$82,"3AT")</f>
        <v>1</v>
      </c>
      <c r="F129" s="1">
        <f>COUNTIF(F$6:F$82,"3AT")</f>
        <v>1</v>
      </c>
      <c r="G129" s="1">
        <f>COUNTIF(G$6:G$82,"3AT")</f>
        <v>1</v>
      </c>
      <c r="H129" s="1">
        <f>COUNTIF(H$6:H$82,"3AT")</f>
        <v>1</v>
      </c>
      <c r="I129" s="1">
        <f>COUNTIF(I$6:I$82,"3AT")</f>
        <v>1</v>
      </c>
      <c r="J129" s="1">
        <f>COUNTIF(J$6:J$82,"3AT")</f>
        <v>0</v>
      </c>
      <c r="K129" s="1">
        <f>COUNTIF(K$6:K$82,"3AT")</f>
        <v>1</v>
      </c>
      <c r="L129" s="1">
        <f>COUNTIF(L$6:L$82,"3AT")</f>
        <v>1</v>
      </c>
      <c r="M129" s="1">
        <f>COUNTIF(M$6:M$82,"3AT")</f>
        <v>1</v>
      </c>
      <c r="N129" s="1">
        <f>COUNTIF(N$6:N$82,"3AT")</f>
        <v>1</v>
      </c>
      <c r="O129" s="1">
        <f>COUNTIF(O$6:O$82,"3AT")</f>
        <v>1</v>
      </c>
      <c r="P129" s="1">
        <f>COUNTIF(P$6:P$82,"3AT")</f>
        <v>1</v>
      </c>
      <c r="Q129" s="1">
        <f>COUNTIF(Q$6:Q$82,"3AT")</f>
        <v>1</v>
      </c>
      <c r="R129" s="1">
        <f>COUNTIF(R$6:R$82,"3AT")</f>
        <v>1</v>
      </c>
      <c r="S129" s="1">
        <f>COUNTIF(S$6:S$82,"3AT")</f>
        <v>1</v>
      </c>
      <c r="T129" s="1">
        <f>COUNTIF(T$6:T$82,"3AT")</f>
        <v>1</v>
      </c>
      <c r="U129" s="1">
        <f>COUNTIF(U$6:U$82,"3AT")</f>
        <v>1</v>
      </c>
      <c r="V129" s="1">
        <f>COUNTIF(V$6:V$82,"3AT")</f>
        <v>1</v>
      </c>
      <c r="W129" s="1">
        <f>COUNTIF(W$6:W$82,"3AT")</f>
        <v>1</v>
      </c>
      <c r="X129" s="1">
        <f>COUNTIF(X$6:X$82,"3AT")</f>
        <v>1</v>
      </c>
      <c r="Y129" s="1">
        <f>COUNTIF(Y$6:Y$82,"3AT")</f>
        <v>1</v>
      </c>
      <c r="Z129" s="1">
        <f>COUNTIF(Z$6:Z$82,"3AT")</f>
        <v>1</v>
      </c>
      <c r="AA129" s="1">
        <f>COUNTIF(AA$6:AA$82,"3AT")</f>
        <v>1</v>
      </c>
      <c r="AB129" s="1">
        <f>COUNTIF(AB$6:AB$82,"3AT")</f>
        <v>1</v>
      </c>
      <c r="AC129" s="1">
        <f>COUNTIF(AC$6:AC$82,"3AT")</f>
        <v>1</v>
      </c>
      <c r="AD129" s="1">
        <f>COUNTIF(AD$6:AD$82,"3AT")</f>
        <v>1</v>
      </c>
      <c r="AE129" s="1">
        <f>COUNTIF(AE$6:AE$82,"3AT")</f>
        <v>1</v>
      </c>
      <c r="AF129" s="1">
        <f>COUNTIF(AF$6:AF$82,"3AT")</f>
        <v>1</v>
      </c>
      <c r="AG129" s="1">
        <f>COUNTIF(AG$6:AG$82,"3AT")</f>
        <v>1</v>
      </c>
      <c r="AH129" s="1">
        <f>COUNTIF(AH$6:AH$82,"3AT")</f>
        <v>1</v>
      </c>
      <c r="AI129" s="1">
        <f>COUNTIF(AI$6:AI$82,"3AT")</f>
        <v>1</v>
      </c>
      <c r="AJ129" s="1">
        <f>COUNTIF(AJ$6:AJ$82,"3AT")</f>
        <v>1</v>
      </c>
      <c r="AK129" s="1">
        <f>COUNTIF(AK$6:AK$82,"3AT")</f>
        <v>1</v>
      </c>
      <c r="AM129" s="1"/>
    </row>
    <row r="130" spans="2:39" x14ac:dyDescent="0.25">
      <c r="B130" s="1">
        <f t="shared" si="8"/>
        <v>18</v>
      </c>
      <c r="C130" s="1" t="s">
        <v>19</v>
      </c>
      <c r="D130" s="1"/>
      <c r="E130" s="1">
        <f>COUNTIF(E$6:E$82,"3BG")</f>
        <v>1</v>
      </c>
      <c r="F130" s="1">
        <f>COUNTIF(F$6:F$82,"3BG")</f>
        <v>1</v>
      </c>
      <c r="G130" s="1">
        <f>COUNTIF(G$6:G$82,"3BG")</f>
        <v>1</v>
      </c>
      <c r="H130" s="1">
        <f>COUNTIF(H$6:H$82,"3BG")</f>
        <v>1</v>
      </c>
      <c r="I130" s="1">
        <f>COUNTIF(I$6:I$82,"3BG")</f>
        <v>1</v>
      </c>
      <c r="J130" s="1">
        <f>COUNTIF(J$6:J$82,"3BG")</f>
        <v>0</v>
      </c>
      <c r="K130" s="1">
        <f>COUNTIF(K$6:K$82,"3BG")</f>
        <v>1</v>
      </c>
      <c r="L130" s="1">
        <f>COUNTIF(L$6:L$82,"3BG")</f>
        <v>1</v>
      </c>
      <c r="M130" s="1">
        <f>COUNTIF(M$6:M$82,"3BG")</f>
        <v>1</v>
      </c>
      <c r="N130" s="1">
        <f>COUNTIF(N$6:N$82,"3BG")</f>
        <v>1</v>
      </c>
      <c r="O130" s="1">
        <f>COUNTIF(O$6:O$82,"3BG")</f>
        <v>1</v>
      </c>
      <c r="P130" s="1">
        <f>COUNTIF(P$6:P$82,"3BG")</f>
        <v>1</v>
      </c>
      <c r="Q130" s="1">
        <f>COUNTIF(Q$6:Q$82,"3BG")</f>
        <v>1</v>
      </c>
      <c r="R130" s="1">
        <f>COUNTIF(R$6:R$82,"3BG")</f>
        <v>1</v>
      </c>
      <c r="S130" s="1">
        <f>COUNTIF(S$6:S$82,"3BG")</f>
        <v>1</v>
      </c>
      <c r="T130" s="1">
        <f>COUNTIF(T$6:T$82,"3BG")</f>
        <v>1</v>
      </c>
      <c r="U130" s="1">
        <f>COUNTIF(U$6:U$82,"3BG")</f>
        <v>1</v>
      </c>
      <c r="V130" s="1">
        <f>COUNTIF(V$6:V$82,"3BG")</f>
        <v>1</v>
      </c>
      <c r="W130" s="1">
        <f>COUNTIF(W$6:W$82,"3BG")</f>
        <v>1</v>
      </c>
      <c r="X130" s="1">
        <f>COUNTIF(X$6:X$82,"3BG")</f>
        <v>1</v>
      </c>
      <c r="Y130" s="1">
        <f>COUNTIF(Y$6:Y$82,"3BG")</f>
        <v>1</v>
      </c>
      <c r="Z130" s="1">
        <f>COUNTIF(Z$6:Z$82,"3BG")</f>
        <v>1</v>
      </c>
      <c r="AA130" s="1">
        <f>COUNTIF(AA$6:AA$82,"3BG")</f>
        <v>1</v>
      </c>
      <c r="AB130" s="1">
        <f>COUNTIF(AB$6:AB$82,"3BG")</f>
        <v>1</v>
      </c>
      <c r="AC130" s="1">
        <f>COUNTIF(AC$6:AC$82,"3BG")</f>
        <v>1</v>
      </c>
      <c r="AD130" s="1">
        <f>COUNTIF(AD$6:AD$82,"3BG")</f>
        <v>1</v>
      </c>
      <c r="AE130" s="1">
        <f>COUNTIF(AE$6:AE$82,"3BG")</f>
        <v>1</v>
      </c>
      <c r="AF130" s="1">
        <f>COUNTIF(AF$6:AF$82,"3BG")</f>
        <v>1</v>
      </c>
      <c r="AG130" s="1">
        <f>COUNTIF(AG$6:AG$82,"3BG")</f>
        <v>1</v>
      </c>
      <c r="AH130" s="1">
        <f>COUNTIF(AH$6:AH$82,"3BG")</f>
        <v>1</v>
      </c>
      <c r="AI130" s="1">
        <f>COUNTIF(AI$6:AI$82,"3BG")</f>
        <v>1</v>
      </c>
      <c r="AJ130" s="1">
        <f>COUNTIF(AJ$6:AJ$82,"3BG")</f>
        <v>1</v>
      </c>
      <c r="AK130" s="1">
        <f>COUNTIF(AK$6:AK$82,"3BG")</f>
        <v>1</v>
      </c>
      <c r="AM130" s="1"/>
    </row>
    <row r="131" spans="2:39" x14ac:dyDescent="0.25">
      <c r="B131" s="1">
        <f t="shared" si="8"/>
        <v>19</v>
      </c>
      <c r="C131" s="1" t="s">
        <v>70</v>
      </c>
      <c r="D131" s="1"/>
      <c r="E131" s="1">
        <f>COUNTIF(E$6:E$82,"3BT")</f>
        <v>1</v>
      </c>
      <c r="F131" s="1">
        <f>COUNTIF(F$6:F$82,"3BT")</f>
        <v>1</v>
      </c>
      <c r="G131" s="1">
        <f>COUNTIF(G$6:G$82,"3BT")</f>
        <v>1</v>
      </c>
      <c r="H131" s="1">
        <f>COUNTIF(H$6:H$82,"3BT")</f>
        <v>1</v>
      </c>
      <c r="I131" s="1">
        <f>COUNTIF(I$6:I$82,"3BT")</f>
        <v>1</v>
      </c>
      <c r="J131" s="1">
        <f>COUNTIF(J$6:J$82,"3BT")</f>
        <v>0</v>
      </c>
      <c r="K131" s="1">
        <f>COUNTIF(K$6:K$82,"3BT")</f>
        <v>1</v>
      </c>
      <c r="L131" s="1">
        <f>COUNTIF(L$6:L$82,"3BT")</f>
        <v>1</v>
      </c>
      <c r="M131" s="1">
        <f>COUNTIF(M$6:M$82,"3BT")</f>
        <v>1</v>
      </c>
      <c r="N131" s="1">
        <f>COUNTIF(N$6:N$82,"3BT")</f>
        <v>1</v>
      </c>
      <c r="O131" s="1">
        <f>COUNTIF(O$6:O$82,"3BT")</f>
        <v>1</v>
      </c>
      <c r="P131" s="1">
        <f>COUNTIF(P$6:P$82,"3BT")</f>
        <v>1</v>
      </c>
      <c r="Q131" s="1">
        <f>COUNTIF(Q$6:Q$82,"3BT")</f>
        <v>1</v>
      </c>
      <c r="R131" s="1">
        <f>COUNTIF(R$6:R$82,"3BT")</f>
        <v>1</v>
      </c>
      <c r="S131" s="1">
        <f>COUNTIF(S$6:S$82,"3BT")</f>
        <v>1</v>
      </c>
      <c r="T131" s="1">
        <f>COUNTIF(T$6:T$82,"3BT")</f>
        <v>1</v>
      </c>
      <c r="U131" s="1">
        <f>COUNTIF(U$6:U$82,"3BT")</f>
        <v>1</v>
      </c>
      <c r="V131" s="1">
        <f>COUNTIF(V$6:V$82,"3BT")</f>
        <v>1</v>
      </c>
      <c r="W131" s="1">
        <f>COUNTIF(W$6:W$82,"3BT")</f>
        <v>1</v>
      </c>
      <c r="X131" s="1">
        <f>COUNTIF(X$6:X$82,"3BT")</f>
        <v>1</v>
      </c>
      <c r="Y131" s="1">
        <f>COUNTIF(Y$6:Y$82,"3BT")</f>
        <v>1</v>
      </c>
      <c r="Z131" s="1">
        <f>COUNTIF(Z$6:Z$82,"3BT")</f>
        <v>1</v>
      </c>
      <c r="AA131" s="1">
        <f>COUNTIF(AA$6:AA$82,"3BT")</f>
        <v>1</v>
      </c>
      <c r="AB131" s="1">
        <f>COUNTIF(AB$6:AB$82,"3BT")</f>
        <v>1</v>
      </c>
      <c r="AC131" s="1">
        <f>COUNTIF(AC$6:AC$82,"3BT")</f>
        <v>1</v>
      </c>
      <c r="AD131" s="1">
        <f>COUNTIF(AD$6:AD$82,"3BT")</f>
        <v>1</v>
      </c>
      <c r="AE131" s="1">
        <f>COUNTIF(AE$6:AE$82,"3BT")</f>
        <v>1</v>
      </c>
      <c r="AF131" s="1">
        <f>COUNTIF(AF$6:AF$82,"3BT")</f>
        <v>1</v>
      </c>
      <c r="AG131" s="1">
        <f>COUNTIF(AG$6:AG$82,"3BT")</f>
        <v>1</v>
      </c>
      <c r="AH131" s="1">
        <f>COUNTIF(AH$6:AH$82,"3BT")</f>
        <v>1</v>
      </c>
      <c r="AI131" s="1">
        <f>COUNTIF(AI$6:AI$82,"3BT")</f>
        <v>1</v>
      </c>
      <c r="AJ131" s="1">
        <f>COUNTIF(AJ$6:AJ$82,"3BT")</f>
        <v>1</v>
      </c>
      <c r="AK131" s="1">
        <f>COUNTIF(AK$6:AK$82,"3BT")</f>
        <v>1</v>
      </c>
      <c r="AM131" s="1"/>
    </row>
    <row r="132" spans="2:39" x14ac:dyDescent="0.25">
      <c r="B132" s="1">
        <f t="shared" si="8"/>
        <v>20</v>
      </c>
      <c r="C132" s="1" t="s">
        <v>20</v>
      </c>
      <c r="D132" s="1"/>
      <c r="E132" s="1">
        <f>COUNTIF(E$6:E$82,"3CG")</f>
        <v>1</v>
      </c>
      <c r="F132" s="1">
        <f>COUNTIF(F$6:F$82,"3CG")</f>
        <v>1</v>
      </c>
      <c r="G132" s="1">
        <f>COUNTIF(G$6:G$82,"3CG")</f>
        <v>1</v>
      </c>
      <c r="H132" s="1">
        <f>COUNTIF(H$6:H$82,"3CG")</f>
        <v>1</v>
      </c>
      <c r="I132" s="1">
        <f>COUNTIF(I$6:I$82,"3CG")</f>
        <v>1</v>
      </c>
      <c r="J132" s="1">
        <f>COUNTIF(J$6:J$82,"3CG")</f>
        <v>0</v>
      </c>
      <c r="K132" s="1">
        <f>COUNTIF(K$6:K$82,"3CG")</f>
        <v>1</v>
      </c>
      <c r="L132" s="1">
        <f>COUNTIF(L$6:L$82,"3CG")</f>
        <v>1</v>
      </c>
      <c r="M132" s="1">
        <f>COUNTIF(M$6:M$82,"3CG")</f>
        <v>1</v>
      </c>
      <c r="N132" s="1">
        <f>COUNTIF(N$6:N$82,"3CG")</f>
        <v>1</v>
      </c>
      <c r="O132" s="1">
        <f>COUNTIF(O$6:O$82,"3CG")</f>
        <v>1</v>
      </c>
      <c r="P132" s="1">
        <f>COUNTIF(P$6:P$82,"3CG")</f>
        <v>1</v>
      </c>
      <c r="Q132" s="1">
        <f>COUNTIF(Q$6:Q$82,"3CG")</f>
        <v>1</v>
      </c>
      <c r="R132" s="1">
        <f>COUNTIF(R$6:R$82,"3CG")</f>
        <v>1</v>
      </c>
      <c r="S132" s="1">
        <f>COUNTIF(S$6:S$82,"3CG")</f>
        <v>1</v>
      </c>
      <c r="T132" s="1">
        <f>COUNTIF(T$6:T$82,"3CG")</f>
        <v>1</v>
      </c>
      <c r="U132" s="1">
        <f>COUNTIF(U$6:U$82,"3CG")</f>
        <v>1</v>
      </c>
      <c r="V132" s="1">
        <f>COUNTIF(V$6:V$82,"3CG")</f>
        <v>1</v>
      </c>
      <c r="W132" s="1">
        <f>COUNTIF(W$6:W$82,"3CG")</f>
        <v>1</v>
      </c>
      <c r="X132" s="1">
        <f>COUNTIF(X$6:X$82,"3CG")</f>
        <v>1</v>
      </c>
      <c r="Y132" s="1">
        <f>COUNTIF(Y$6:Y$82,"3CG")</f>
        <v>1</v>
      </c>
      <c r="Z132" s="1">
        <f>COUNTIF(Z$6:Z$82,"3CG")</f>
        <v>1</v>
      </c>
      <c r="AA132" s="1">
        <f>COUNTIF(AA$6:AA$82,"3CG")</f>
        <v>1</v>
      </c>
      <c r="AB132" s="1">
        <f>COUNTIF(AB$6:AB$82,"3CG")</f>
        <v>1</v>
      </c>
      <c r="AC132" s="1">
        <f>COUNTIF(AC$6:AC$82,"3CG")</f>
        <v>1</v>
      </c>
      <c r="AD132" s="1">
        <f>COUNTIF(AD$6:AD$82,"3CG")</f>
        <v>1</v>
      </c>
      <c r="AE132" s="1">
        <f>COUNTIF(AE$6:AE$82,"3CG")</f>
        <v>1</v>
      </c>
      <c r="AF132" s="1">
        <f>COUNTIF(AF$6:AF$82,"3CG")</f>
        <v>1</v>
      </c>
      <c r="AG132" s="1">
        <f>COUNTIF(AG$6:AG$82,"3CG")</f>
        <v>1</v>
      </c>
      <c r="AH132" s="1">
        <f>COUNTIF(AH$6:AH$82,"3CG")</f>
        <v>1</v>
      </c>
      <c r="AI132" s="1">
        <f>COUNTIF(AI$6:AI$82,"3CG")</f>
        <v>1</v>
      </c>
      <c r="AJ132" s="1">
        <f>COUNTIF(AJ$6:AJ$82,"3CG")</f>
        <v>1</v>
      </c>
      <c r="AK132" s="1">
        <f>COUNTIF(AK$6:AK$82,"3CG")</f>
        <v>1</v>
      </c>
      <c r="AM132" s="1"/>
    </row>
    <row r="133" spans="2:39" x14ac:dyDescent="0.25">
      <c r="B133" s="1">
        <f t="shared" si="8"/>
        <v>21</v>
      </c>
      <c r="C133" s="1" t="s">
        <v>21</v>
      </c>
      <c r="D133" s="1"/>
      <c r="E133" s="1">
        <f>COUNTIF(E$6:E$82,"3DG")</f>
        <v>1</v>
      </c>
      <c r="F133" s="1">
        <f>COUNTIF(F$6:F$82,"3DG")</f>
        <v>1</v>
      </c>
      <c r="G133" s="1">
        <f>COUNTIF(G$6:G$82,"3DG")</f>
        <v>1</v>
      </c>
      <c r="H133" s="1">
        <f>COUNTIF(H$6:H$82,"3DG")</f>
        <v>1</v>
      </c>
      <c r="I133" s="1">
        <f>COUNTIF(I$6:I$82,"3DG")</f>
        <v>1</v>
      </c>
      <c r="J133" s="1">
        <f>COUNTIF(J$6:J$82,"3DG")</f>
        <v>0</v>
      </c>
      <c r="K133" s="1">
        <f>COUNTIF(K$6:K$82,"3DG")</f>
        <v>1</v>
      </c>
      <c r="L133" s="1">
        <f>COUNTIF(L$6:L$82,"3DG")</f>
        <v>1</v>
      </c>
      <c r="M133" s="1">
        <f>COUNTIF(M$6:M$82,"3DG")</f>
        <v>1</v>
      </c>
      <c r="N133" s="1">
        <f>COUNTIF(N$6:N$82,"3DG")</f>
        <v>1</v>
      </c>
      <c r="O133" s="1">
        <f>COUNTIF(O$6:O$82,"3DG")</f>
        <v>1</v>
      </c>
      <c r="P133" s="1">
        <f>COUNTIF(P$6:P$82,"3DG")</f>
        <v>1</v>
      </c>
      <c r="Q133" s="1">
        <f>COUNTIF(Q$6:Q$82,"3DG")</f>
        <v>1</v>
      </c>
      <c r="R133" s="1">
        <f>COUNTIF(R$6:R$82,"3DG")</f>
        <v>1</v>
      </c>
      <c r="S133" s="1">
        <f>COUNTIF(S$6:S$82,"3DG")</f>
        <v>1</v>
      </c>
      <c r="T133" s="1">
        <f>COUNTIF(T$6:T$82,"3DG")</f>
        <v>1</v>
      </c>
      <c r="U133" s="1">
        <f>COUNTIF(U$6:U$82,"3DG")</f>
        <v>1</v>
      </c>
      <c r="V133" s="1">
        <f>COUNTIF(V$6:V$82,"3DG")</f>
        <v>1</v>
      </c>
      <c r="W133" s="1">
        <f>COUNTIF(W$6:W$82,"3DG")</f>
        <v>1</v>
      </c>
      <c r="X133" s="1">
        <f>COUNTIF(X$6:X$82,"3DG")</f>
        <v>1</v>
      </c>
      <c r="Y133" s="1">
        <f>COUNTIF(Y$6:Y$82,"3DG")</f>
        <v>1</v>
      </c>
      <c r="Z133" s="1">
        <f>COUNTIF(Z$6:Z$82,"3DG")</f>
        <v>1</v>
      </c>
      <c r="AA133" s="1">
        <f>COUNTIF(AA$6:AA$82,"3DG")</f>
        <v>1</v>
      </c>
      <c r="AB133" s="1">
        <f>COUNTIF(AB$6:AB$82,"3DG")</f>
        <v>1</v>
      </c>
      <c r="AC133" s="1">
        <f>COUNTIF(AC$6:AC$82,"3DG")</f>
        <v>1</v>
      </c>
      <c r="AD133" s="1">
        <f>COUNTIF(AD$6:AD$82,"3DG")</f>
        <v>1</v>
      </c>
      <c r="AE133" s="1">
        <f>COUNTIF(AE$6:AE$82,"3DG")</f>
        <v>1</v>
      </c>
      <c r="AF133" s="1">
        <f>COUNTIF(AF$6:AF$82,"3DG")</f>
        <v>1</v>
      </c>
      <c r="AG133" s="1">
        <f>COUNTIF(AG$6:AG$82,"3DG")</f>
        <v>1</v>
      </c>
      <c r="AH133" s="1">
        <f>COUNTIF(AH$6:AH$82,"3DG")</f>
        <v>1</v>
      </c>
      <c r="AI133" s="1">
        <f>COUNTIF(AI$6:AI$82,"3DG")</f>
        <v>1</v>
      </c>
      <c r="AJ133" s="1">
        <f>COUNTIF(AJ$6:AJ$82,"3DG")</f>
        <v>1</v>
      </c>
      <c r="AK133" s="1">
        <f>COUNTIF(AK$6:AK$82,"3DG")</f>
        <v>1</v>
      </c>
      <c r="AM133" s="1"/>
    </row>
    <row r="134" spans="2:39" x14ac:dyDescent="0.25">
      <c r="B134" s="1">
        <f t="shared" si="8"/>
        <v>22</v>
      </c>
      <c r="C134" s="1" t="s">
        <v>22</v>
      </c>
      <c r="D134" s="1"/>
      <c r="E134" s="1">
        <f>COUNTIF(E$6:E$82,"4AG")</f>
        <v>1</v>
      </c>
      <c r="F134" s="1">
        <f>COUNTIF(F$6:F$82,"4AG")</f>
        <v>1</v>
      </c>
      <c r="G134" s="1">
        <f>COUNTIF(G$6:G$82,"4AG")</f>
        <v>1</v>
      </c>
      <c r="H134" s="1">
        <f>COUNTIF(H$6:H$82,"4AG")</f>
        <v>1</v>
      </c>
      <c r="I134" s="1">
        <f>COUNTIF(I$6:I$82,"4AG")</f>
        <v>1</v>
      </c>
      <c r="J134" s="1">
        <f>COUNTIF(J$6:J$82,"4AG")</f>
        <v>0</v>
      </c>
      <c r="K134" s="1">
        <f>COUNTIF(K$6:K$82,"4AG")</f>
        <v>1</v>
      </c>
      <c r="L134" s="1">
        <f>COUNTIF(L$6:L$82,"4AG")</f>
        <v>1</v>
      </c>
      <c r="M134" s="1">
        <f>COUNTIF(M$6:M$82,"4AG")</f>
        <v>1</v>
      </c>
      <c r="N134" s="1">
        <f>COUNTIF(N$6:N$82,"4AG")</f>
        <v>1</v>
      </c>
      <c r="O134" s="1">
        <f>COUNTIF(O$6:O$82,"4AG")</f>
        <v>1</v>
      </c>
      <c r="P134" s="1">
        <f>COUNTIF(P$6:P$82,"4AG")</f>
        <v>1</v>
      </c>
      <c r="Q134" s="1">
        <f>COUNTIF(Q$6:Q$82,"4AG")</f>
        <v>1</v>
      </c>
      <c r="R134" s="1">
        <f>COUNTIF(R$6:R$82,"4AG")</f>
        <v>1</v>
      </c>
      <c r="S134" s="1">
        <f>COUNTIF(S$6:S$82,"4AG")</f>
        <v>1</v>
      </c>
      <c r="T134" s="1">
        <f>COUNTIF(T$6:T$82,"4AG")</f>
        <v>1</v>
      </c>
      <c r="U134" s="1">
        <f>COUNTIF(U$6:U$82,"4AG")</f>
        <v>1</v>
      </c>
      <c r="V134" s="1">
        <f>COUNTIF(V$6:V$82,"4AG")</f>
        <v>1</v>
      </c>
      <c r="W134" s="1">
        <f>COUNTIF(W$6:W$82,"4AG")</f>
        <v>1</v>
      </c>
      <c r="X134" s="1">
        <f>COUNTIF(X$6:X$82,"4AG")</f>
        <v>1</v>
      </c>
      <c r="Y134" s="1">
        <f>COUNTIF(Y$6:Y$82,"4AG")</f>
        <v>1</v>
      </c>
      <c r="Z134" s="1">
        <f>COUNTIF(Z$6:Z$82,"4AG")</f>
        <v>1</v>
      </c>
      <c r="AA134" s="1">
        <f>COUNTIF(AA$6:AA$82,"4AG")</f>
        <v>1</v>
      </c>
      <c r="AB134" s="1">
        <f>COUNTIF(AB$6:AB$82,"4AG")</f>
        <v>1</v>
      </c>
      <c r="AC134" s="1">
        <f>COUNTIF(AC$6:AC$82,"4AG")</f>
        <v>1</v>
      </c>
      <c r="AD134" s="1">
        <f>COUNTIF(AD$6:AD$82,"4AG")</f>
        <v>1</v>
      </c>
      <c r="AE134" s="1">
        <f>COUNTIF(AE$6:AE$82,"4AG")</f>
        <v>1</v>
      </c>
      <c r="AF134" s="1">
        <f>COUNTIF(AF$6:AF$82,"4AG")</f>
        <v>1</v>
      </c>
      <c r="AG134" s="1">
        <f>COUNTIF(AG$6:AG$82,"4AG")</f>
        <v>1</v>
      </c>
      <c r="AH134" s="1">
        <f>COUNTIF(AH$6:AH$82,"4AG")</f>
        <v>1</v>
      </c>
      <c r="AI134" s="1">
        <f>COUNTIF(AI$6:AI$82,"4AG")</f>
        <v>1</v>
      </c>
      <c r="AJ134" s="1">
        <f>COUNTIF(AJ$6:AJ$82,"4AG")</f>
        <v>1</v>
      </c>
      <c r="AK134" s="1">
        <f>COUNTIF(AK$6:AK$82,"4AG")</f>
        <v>1</v>
      </c>
      <c r="AM134" s="1"/>
    </row>
    <row r="135" spans="2:39" x14ac:dyDescent="0.25">
      <c r="B135" s="1">
        <f t="shared" si="8"/>
        <v>23</v>
      </c>
      <c r="C135" s="1" t="s">
        <v>23</v>
      </c>
      <c r="D135" s="1"/>
      <c r="E135" s="1">
        <f>COUNTIF(E$6:E$82,"4AL")</f>
        <v>1</v>
      </c>
      <c r="F135" s="1">
        <f>COUNTIF(F$6:F$82,"4AL")</f>
        <v>1</v>
      </c>
      <c r="G135" s="1">
        <f>COUNTIF(G$6:G$82,"4AL")</f>
        <v>1</v>
      </c>
      <c r="H135" s="1">
        <f>COUNTIF(H$6:H$82,"4AL")</f>
        <v>1</v>
      </c>
      <c r="I135" s="1">
        <f>COUNTIF(I$6:I$82,"4AL")</f>
        <v>1</v>
      </c>
      <c r="J135" s="1">
        <f>COUNTIF(J$6:J$82,"4AL")</f>
        <v>0</v>
      </c>
      <c r="K135" s="1">
        <f>COUNTIF(K$6:K$82,"4AL")</f>
        <v>1</v>
      </c>
      <c r="L135" s="1">
        <f>COUNTIF(L$6:L$82,"4AL")</f>
        <v>1</v>
      </c>
      <c r="M135" s="1">
        <f>COUNTIF(M$6:M$82,"4AL")</f>
        <v>1</v>
      </c>
      <c r="N135" s="1">
        <f>COUNTIF(N$6:N$82,"4AL")</f>
        <v>1</v>
      </c>
      <c r="O135" s="1">
        <f>COUNTIF(O$6:O$82,"4AL")</f>
        <v>1</v>
      </c>
      <c r="P135" s="1">
        <f>COUNTIF(P$6:P$82,"4AL")</f>
        <v>1</v>
      </c>
      <c r="Q135" s="1">
        <f>COUNTIF(Q$6:Q$82,"4AL")</f>
        <v>1</v>
      </c>
      <c r="R135" s="1">
        <f>COUNTIF(R$6:R$82,"4AL")</f>
        <v>1</v>
      </c>
      <c r="S135" s="1">
        <f>COUNTIF(S$6:S$82,"4AL")</f>
        <v>1</v>
      </c>
      <c r="T135" s="1">
        <f>COUNTIF(T$6:T$82,"4AL")</f>
        <v>1</v>
      </c>
      <c r="U135" s="1">
        <f>COUNTIF(U$6:U$82,"4AL")</f>
        <v>1</v>
      </c>
      <c r="V135" s="1">
        <f>COUNTIF(V$6:V$82,"4AL")</f>
        <v>1</v>
      </c>
      <c r="W135" s="1">
        <f>COUNTIF(W$6:W$82,"4AL")</f>
        <v>1</v>
      </c>
      <c r="X135" s="1">
        <f>COUNTIF(X$6:X$82,"4AL")</f>
        <v>1</v>
      </c>
      <c r="Y135" s="1">
        <f>COUNTIF(Y$6:Y$82,"4AL")</f>
        <v>1</v>
      </c>
      <c r="Z135" s="1">
        <f>COUNTIF(Z$6:Z$82,"4AL")</f>
        <v>1</v>
      </c>
      <c r="AA135" s="1">
        <f>COUNTIF(AA$6:AA$82,"4AL")</f>
        <v>1</v>
      </c>
      <c r="AB135" s="1">
        <f>COUNTIF(AB$6:AB$82,"4AL")</f>
        <v>1</v>
      </c>
      <c r="AC135" s="1">
        <f>COUNTIF(AC$6:AC$82,"4AL")</f>
        <v>1</v>
      </c>
      <c r="AD135" s="1">
        <f>COUNTIF(AD$6:AD$82,"4AL")</f>
        <v>1</v>
      </c>
      <c r="AE135" s="1">
        <f>COUNTIF(AE$6:AE$82,"4AL")</f>
        <v>1</v>
      </c>
      <c r="AF135" s="1">
        <f>COUNTIF(AF$6:AF$82,"4AL")</f>
        <v>1</v>
      </c>
      <c r="AG135" s="1">
        <f>COUNTIF(AG$6:AG$82,"4AL")</f>
        <v>1</v>
      </c>
      <c r="AH135" s="1">
        <f>COUNTIF(AH$6:AH$82,"4AL")</f>
        <v>1</v>
      </c>
      <c r="AI135" s="1">
        <f>COUNTIF(AI$6:AI$82,"4AL")</f>
        <v>1</v>
      </c>
      <c r="AJ135" s="1">
        <f>COUNTIF(AJ$6:AJ$82,"4AL")</f>
        <v>1</v>
      </c>
      <c r="AK135" s="1">
        <f>COUNTIF(AK$6:AK$82,"4AL")</f>
        <v>1</v>
      </c>
      <c r="AM135" s="1"/>
    </row>
    <row r="136" spans="2:39" x14ac:dyDescent="0.25">
      <c r="B136" s="1">
        <f t="shared" si="8"/>
        <v>24</v>
      </c>
      <c r="C136" s="1" t="s">
        <v>24</v>
      </c>
      <c r="D136" s="1"/>
      <c r="E136" s="1">
        <f>COUNTIF(E$6:E$82,"4AT")</f>
        <v>1</v>
      </c>
      <c r="F136" s="1">
        <f>COUNTIF(F$6:F$82,"4AT")</f>
        <v>1</v>
      </c>
      <c r="G136" s="1">
        <f>COUNTIF(G$6:G$82,"4AT")</f>
        <v>1</v>
      </c>
      <c r="H136" s="1">
        <f>COUNTIF(H$6:H$82,"4AT")</f>
        <v>1</v>
      </c>
      <c r="I136" s="1">
        <f>COUNTIF(I$6:I$82,"4AT")</f>
        <v>1</v>
      </c>
      <c r="J136" s="1">
        <f>COUNTIF(J$6:J$82,"4AT")</f>
        <v>0</v>
      </c>
      <c r="K136" s="1">
        <f>COUNTIF(K$6:K$82,"4AT")</f>
        <v>1</v>
      </c>
      <c r="L136" s="1">
        <f>COUNTIF(L$6:L$82,"4AT")</f>
        <v>1</v>
      </c>
      <c r="M136" s="1">
        <f>COUNTIF(M$6:M$82,"4AT")</f>
        <v>1</v>
      </c>
      <c r="N136" s="1">
        <f>COUNTIF(N$6:N$82,"4AT")</f>
        <v>1</v>
      </c>
      <c r="O136" s="1">
        <f>COUNTIF(O$6:O$82,"4AT")</f>
        <v>1</v>
      </c>
      <c r="P136" s="1">
        <f>COUNTIF(P$6:P$82,"4AT")</f>
        <v>1</v>
      </c>
      <c r="Q136" s="1">
        <f>COUNTIF(Q$6:Q$82,"4AT")</f>
        <v>1</v>
      </c>
      <c r="R136" s="1">
        <f>COUNTIF(R$6:R$82,"4AT")</f>
        <v>1</v>
      </c>
      <c r="S136" s="1">
        <f>COUNTIF(S$6:S$82,"4AT")</f>
        <v>1</v>
      </c>
      <c r="T136" s="1">
        <f>COUNTIF(T$6:T$82,"4AT")</f>
        <v>1</v>
      </c>
      <c r="U136" s="1">
        <f>COUNTIF(U$6:U$82,"4AT")</f>
        <v>1</v>
      </c>
      <c r="V136" s="1">
        <f>COUNTIF(V$6:V$82,"4AT")</f>
        <v>1</v>
      </c>
      <c r="W136" s="1">
        <f>COUNTIF(W$6:W$82,"4AT")</f>
        <v>1</v>
      </c>
      <c r="X136" s="1">
        <f>COUNTIF(X$6:X$82,"4AT")</f>
        <v>1</v>
      </c>
      <c r="Y136" s="1">
        <f>COUNTIF(Y$6:Y$82,"4AT")</f>
        <v>1</v>
      </c>
      <c r="Z136" s="1">
        <f>COUNTIF(Z$6:Z$82,"4AT")</f>
        <v>1</v>
      </c>
      <c r="AA136" s="1">
        <f>COUNTIF(AA$6:AA$82,"4AT")</f>
        <v>1</v>
      </c>
      <c r="AB136" s="1">
        <f>COUNTIF(AB$6:AB$82,"4AT")</f>
        <v>1</v>
      </c>
      <c r="AC136" s="1">
        <f>COUNTIF(AC$6:AC$82,"4AT")</f>
        <v>1</v>
      </c>
      <c r="AD136" s="1">
        <f>COUNTIF(AD$6:AD$82,"4AT")</f>
        <v>1</v>
      </c>
      <c r="AE136" s="1">
        <f>COUNTIF(AE$6:AE$82,"4AT")</f>
        <v>1</v>
      </c>
      <c r="AF136" s="1">
        <f>COUNTIF(AF$6:AF$82,"4AT")</f>
        <v>1</v>
      </c>
      <c r="AG136" s="1">
        <f>COUNTIF(AG$6:AG$82,"4AT")</f>
        <v>1</v>
      </c>
      <c r="AH136" s="1">
        <f>COUNTIF(AH$6:AH$82,"4AT")</f>
        <v>1</v>
      </c>
      <c r="AI136" s="1">
        <f>COUNTIF(AI$6:AI$82,"4AT")</f>
        <v>1</v>
      </c>
      <c r="AJ136" s="1">
        <f>COUNTIF(AJ$6:AJ$82,"4AT")</f>
        <v>1</v>
      </c>
      <c r="AK136" s="1">
        <f>COUNTIF(AK$6:AK$82,"4AT")</f>
        <v>1</v>
      </c>
      <c r="AM136" s="1"/>
    </row>
    <row r="137" spans="2:39" x14ac:dyDescent="0.25">
      <c r="B137" s="1">
        <f t="shared" si="8"/>
        <v>25</v>
      </c>
      <c r="C137" s="1" t="s">
        <v>25</v>
      </c>
      <c r="D137" s="1"/>
      <c r="E137" s="1">
        <f>COUNTIF(E$6:E$82,"4BG")</f>
        <v>1</v>
      </c>
      <c r="F137" s="1">
        <f>COUNTIF(F$6:F$82,"4BG")</f>
        <v>1</v>
      </c>
      <c r="G137" s="1">
        <f>COUNTIF(G$6:G$82,"4BG")</f>
        <v>1</v>
      </c>
      <c r="H137" s="1">
        <f>COUNTIF(H$6:H$82,"4BG")</f>
        <v>1</v>
      </c>
      <c r="I137" s="1">
        <f>COUNTIF(I$6:I$82,"4BG")</f>
        <v>1</v>
      </c>
      <c r="J137" s="1">
        <f>COUNTIF(J$6:J$82,"4BG")</f>
        <v>0</v>
      </c>
      <c r="K137" s="1">
        <f>COUNTIF(K$6:K$82,"4BG")</f>
        <v>1</v>
      </c>
      <c r="L137" s="1">
        <f>COUNTIF(L$6:L$82,"4BG")</f>
        <v>1</v>
      </c>
      <c r="M137" s="1">
        <f>COUNTIF(M$6:M$82,"4BG")</f>
        <v>1</v>
      </c>
      <c r="N137" s="1">
        <f>COUNTIF(N$6:N$82,"4BG")</f>
        <v>1</v>
      </c>
      <c r="O137" s="1">
        <f>COUNTIF(O$6:O$82,"4BG")</f>
        <v>1</v>
      </c>
      <c r="P137" s="1">
        <f>COUNTIF(P$6:P$82,"4BG")</f>
        <v>1</v>
      </c>
      <c r="Q137" s="1">
        <f>COUNTIF(Q$6:Q$82,"4BG")</f>
        <v>1</v>
      </c>
      <c r="R137" s="1">
        <f>COUNTIF(R$6:R$82,"4BG")</f>
        <v>1</v>
      </c>
      <c r="S137" s="1">
        <f>COUNTIF(S$6:S$82,"4BG")</f>
        <v>1</v>
      </c>
      <c r="T137" s="1">
        <f>COUNTIF(T$6:T$82,"4BG")</f>
        <v>1</v>
      </c>
      <c r="U137" s="1">
        <f>COUNTIF(U$6:U$82,"4BG")</f>
        <v>1</v>
      </c>
      <c r="V137" s="1">
        <f>COUNTIF(V$6:V$82,"4BG")</f>
        <v>1</v>
      </c>
      <c r="W137" s="1">
        <f>COUNTIF(W$6:W$82,"4BG")</f>
        <v>1</v>
      </c>
      <c r="X137" s="1">
        <f>COUNTIF(X$6:X$82,"4BG")</f>
        <v>1</v>
      </c>
      <c r="Y137" s="1">
        <f>COUNTIF(Y$6:Y$82,"4BG")</f>
        <v>1</v>
      </c>
      <c r="Z137" s="1">
        <f>COUNTIF(Z$6:Z$82,"4BG")</f>
        <v>1</v>
      </c>
      <c r="AA137" s="1">
        <f>COUNTIF(AA$6:AA$82,"4BG")</f>
        <v>1</v>
      </c>
      <c r="AB137" s="1">
        <f>COUNTIF(AB$6:AB$82,"4BG")</f>
        <v>1</v>
      </c>
      <c r="AC137" s="1">
        <f>COUNTIF(AC$6:AC$82,"4BG")</f>
        <v>1</v>
      </c>
      <c r="AD137" s="1">
        <f>COUNTIF(AD$6:AD$82,"4BG")</f>
        <v>1</v>
      </c>
      <c r="AE137" s="1">
        <f>COUNTIF(AE$6:AE$82,"4BG")</f>
        <v>1</v>
      </c>
      <c r="AF137" s="1">
        <f>COUNTIF(AF$6:AF$82,"4BG")</f>
        <v>1</v>
      </c>
      <c r="AG137" s="1">
        <f>COUNTIF(AG$6:AG$82,"4BG")</f>
        <v>1</v>
      </c>
      <c r="AH137" s="1">
        <f>COUNTIF(AH$6:AH$82,"4BG")</f>
        <v>1</v>
      </c>
      <c r="AI137" s="1">
        <f>COUNTIF(AI$6:AI$82,"4BG")</f>
        <v>1</v>
      </c>
      <c r="AJ137" s="1">
        <f>COUNTIF(AJ$6:AJ$82,"4BG")</f>
        <v>1</v>
      </c>
      <c r="AK137" s="1">
        <f>COUNTIF(AK$6:AK$82,"4BG")</f>
        <v>1</v>
      </c>
      <c r="AM137" s="1"/>
    </row>
    <row r="138" spans="2:39" x14ac:dyDescent="0.25">
      <c r="B138" s="1">
        <f t="shared" si="8"/>
        <v>26</v>
      </c>
      <c r="C138" s="1" t="s">
        <v>83</v>
      </c>
      <c r="D138" s="1"/>
      <c r="E138" s="1">
        <f>COUNTIF(E$6:E$82,"4BT")</f>
        <v>1</v>
      </c>
      <c r="F138" s="1">
        <f>COUNTIF(F$6:F$82,"4BT")</f>
        <v>1</v>
      </c>
      <c r="G138" s="1">
        <f>COUNTIF(G$6:G$82,"4BT")</f>
        <v>1</v>
      </c>
      <c r="H138" s="1">
        <f>COUNTIF(H$6:H$82,"4BT")</f>
        <v>1</v>
      </c>
      <c r="I138" s="1">
        <f>COUNTIF(I$6:I$82,"4BT")</f>
        <v>1</v>
      </c>
      <c r="J138" s="1">
        <f>COUNTIF(J$6:J$82,"4BT")</f>
        <v>0</v>
      </c>
      <c r="K138" s="1">
        <f>COUNTIF(K$6:K$82,"4BT")</f>
        <v>1</v>
      </c>
      <c r="L138" s="1">
        <f>COUNTIF(L$6:L$82,"4BT")</f>
        <v>1</v>
      </c>
      <c r="M138" s="1">
        <f>COUNTIF(M$6:M$82,"4BT")</f>
        <v>1</v>
      </c>
      <c r="N138" s="1">
        <f>COUNTIF(N$6:N$82,"4BT")</f>
        <v>1</v>
      </c>
      <c r="O138" s="1">
        <f>COUNTIF(O$6:O$82,"4BT")</f>
        <v>1</v>
      </c>
      <c r="P138" s="1">
        <f>COUNTIF(P$6:P$82,"4BT")</f>
        <v>1</v>
      </c>
      <c r="Q138" s="1">
        <f>COUNTIF(Q$6:Q$82,"4BT")</f>
        <v>1</v>
      </c>
      <c r="R138" s="1">
        <f>COUNTIF(R$6:R$82,"4BT")</f>
        <v>1</v>
      </c>
      <c r="S138" s="1">
        <f>COUNTIF(S$6:S$82,"4BT")</f>
        <v>1</v>
      </c>
      <c r="T138" s="1">
        <f>COUNTIF(T$6:T$82,"4BT")</f>
        <v>1</v>
      </c>
      <c r="U138" s="1">
        <f>COUNTIF(U$6:U$82,"4BT")</f>
        <v>1</v>
      </c>
      <c r="V138" s="1">
        <f>COUNTIF(V$6:V$82,"4BT")</f>
        <v>1</v>
      </c>
      <c r="W138" s="1">
        <f>COUNTIF(W$6:W$82,"4BT")</f>
        <v>1</v>
      </c>
      <c r="X138" s="1">
        <f>COUNTIF(X$6:X$82,"4BT")</f>
        <v>1</v>
      </c>
      <c r="Y138" s="1">
        <f>COUNTIF(Y$6:Y$82,"4BT")</f>
        <v>1</v>
      </c>
      <c r="Z138" s="1">
        <f>COUNTIF(Z$6:Z$82,"4BT")</f>
        <v>1</v>
      </c>
      <c r="AA138" s="1">
        <f>COUNTIF(AA$6:AA$82,"4BT")</f>
        <v>1</v>
      </c>
      <c r="AB138" s="1">
        <f>COUNTIF(AB$6:AB$82,"4BT")</f>
        <v>1</v>
      </c>
      <c r="AC138" s="1">
        <f>COUNTIF(AC$6:AC$82,"4BT")</f>
        <v>1</v>
      </c>
      <c r="AD138" s="1">
        <f>COUNTIF(AD$6:AD$82,"4BT")</f>
        <v>1</v>
      </c>
      <c r="AE138" s="1">
        <f>COUNTIF(AE$6:AE$82,"4BT")</f>
        <v>1</v>
      </c>
      <c r="AF138" s="1">
        <f>COUNTIF(AF$6:AF$82,"4BT")</f>
        <v>1</v>
      </c>
      <c r="AG138" s="1">
        <f>COUNTIF(AG$6:AG$82,"4BT")</f>
        <v>1</v>
      </c>
      <c r="AH138" s="1">
        <f>COUNTIF(AH$6:AH$82,"4BT")</f>
        <v>1</v>
      </c>
      <c r="AI138" s="1">
        <f>COUNTIF(AI$6:AI$82,"4BT")</f>
        <v>1</v>
      </c>
      <c r="AJ138" s="1">
        <f>COUNTIF(AJ$6:AJ$82,"4BT")</f>
        <v>1</v>
      </c>
      <c r="AK138" s="1">
        <f>COUNTIF(AK$6:AK$82,"4BT")</f>
        <v>1</v>
      </c>
      <c r="AM138" s="1"/>
    </row>
    <row r="139" spans="2:39" x14ac:dyDescent="0.25">
      <c r="B139" s="1">
        <f t="shared" si="8"/>
        <v>27</v>
      </c>
      <c r="C139" s="1" t="s">
        <v>26</v>
      </c>
      <c r="D139" s="1"/>
      <c r="E139" s="1">
        <f>COUNTIF(E$6:E$82,"4CG")</f>
        <v>1</v>
      </c>
      <c r="F139" s="1">
        <f>COUNTIF(F$6:F$82,"4CG")</f>
        <v>1</v>
      </c>
      <c r="G139" s="1">
        <f>COUNTIF(G$6:G$82,"4CG")</f>
        <v>1</v>
      </c>
      <c r="H139" s="1">
        <f>COUNTIF(H$6:H$82,"4CG")</f>
        <v>1</v>
      </c>
      <c r="I139" s="1">
        <f>COUNTIF(I$6:I$82,"4CG")</f>
        <v>1</v>
      </c>
      <c r="J139" s="1">
        <f>COUNTIF(J$6:J$82,"4CG")</f>
        <v>0</v>
      </c>
      <c r="K139" s="1">
        <f>COUNTIF(K$6:K$82,"4CG")</f>
        <v>1</v>
      </c>
      <c r="L139" s="1">
        <f>COUNTIF(L$6:L$82,"4CG")</f>
        <v>1</v>
      </c>
      <c r="M139" s="1">
        <f>COUNTIF(M$6:M$82,"4CG")</f>
        <v>1</v>
      </c>
      <c r="N139" s="1">
        <f>COUNTIF(N$6:N$82,"4CG")</f>
        <v>1</v>
      </c>
      <c r="O139" s="1">
        <f>COUNTIF(O$6:O$82,"4CG")</f>
        <v>1</v>
      </c>
      <c r="P139" s="1">
        <f>COUNTIF(P$6:P$82,"4CG")</f>
        <v>1</v>
      </c>
      <c r="Q139" s="1">
        <f>COUNTIF(Q$6:Q$82,"4CG")</f>
        <v>1</v>
      </c>
      <c r="R139" s="1">
        <f>COUNTIF(R$6:R$82,"4CG")</f>
        <v>1</v>
      </c>
      <c r="S139" s="1">
        <f>COUNTIF(S$6:S$82,"4CG")</f>
        <v>1</v>
      </c>
      <c r="T139" s="1">
        <f>COUNTIF(T$6:T$82,"4CG")</f>
        <v>1</v>
      </c>
      <c r="U139" s="1">
        <f>COUNTIF(U$6:U$82,"4CG")</f>
        <v>1</v>
      </c>
      <c r="V139" s="1">
        <f>COUNTIF(V$6:V$82,"4CG")</f>
        <v>1</v>
      </c>
      <c r="W139" s="1">
        <f>COUNTIF(W$6:W$82,"4CG")</f>
        <v>1</v>
      </c>
      <c r="X139" s="1">
        <f>COUNTIF(X$6:X$82,"4CG")</f>
        <v>1</v>
      </c>
      <c r="Y139" s="1">
        <f>COUNTIF(Y$6:Y$82,"4CG")</f>
        <v>1</v>
      </c>
      <c r="Z139" s="1">
        <f>COUNTIF(Z$6:Z$82,"4CG")</f>
        <v>1</v>
      </c>
      <c r="AA139" s="1">
        <f>COUNTIF(AA$6:AA$82,"4CG")</f>
        <v>1</v>
      </c>
      <c r="AB139" s="1">
        <f>COUNTIF(AB$6:AB$82,"4CG")</f>
        <v>1</v>
      </c>
      <c r="AC139" s="1">
        <f>COUNTIF(AC$6:AC$82,"4CG")</f>
        <v>1</v>
      </c>
      <c r="AD139" s="1">
        <f>COUNTIF(AD$6:AD$82,"4CG")</f>
        <v>1</v>
      </c>
      <c r="AE139" s="1">
        <f>COUNTIF(AE$6:AE$82,"4CG")</f>
        <v>1</v>
      </c>
      <c r="AF139" s="1">
        <f>COUNTIF(AF$6:AF$82,"4CG")</f>
        <v>1</v>
      </c>
      <c r="AG139" s="1">
        <f>COUNTIF(AG$6:AG$82,"4CG")</f>
        <v>1</v>
      </c>
      <c r="AH139" s="1">
        <f>COUNTIF(AH$6:AH$82,"4CG")</f>
        <v>1</v>
      </c>
      <c r="AI139" s="1">
        <f>COUNTIF(AI$6:AI$82,"4CG")</f>
        <v>1</v>
      </c>
      <c r="AJ139" s="1">
        <f>COUNTIF(AJ$6:AJ$82,"4CG")</f>
        <v>1</v>
      </c>
      <c r="AK139" s="1">
        <f>COUNTIF(AK$6:AK$82,"4CG")</f>
        <v>1</v>
      </c>
      <c r="AM139" s="1"/>
    </row>
    <row r="140" spans="2:39" x14ac:dyDescent="0.25">
      <c r="B140" s="1">
        <f t="shared" si="8"/>
        <v>28</v>
      </c>
      <c r="C140" s="1" t="s">
        <v>68</v>
      </c>
      <c r="D140" s="1"/>
      <c r="E140" s="1">
        <f>COUNTIF(E$6:E$82,"4DG")</f>
        <v>1</v>
      </c>
      <c r="F140" s="1">
        <f>COUNTIF(F$6:F$82,"4DG")</f>
        <v>1</v>
      </c>
      <c r="G140" s="1">
        <f>COUNTIF(G$6:G$82,"4DG")</f>
        <v>1</v>
      </c>
      <c r="H140" s="1">
        <f>COUNTIF(H$6:H$82,"4DG")</f>
        <v>1</v>
      </c>
      <c r="I140" s="1">
        <f>COUNTIF(I$6:I$82,"4DG")</f>
        <v>1</v>
      </c>
      <c r="J140" s="1">
        <f>COUNTIF(J$6:J$82,"4DG")</f>
        <v>0</v>
      </c>
      <c r="K140" s="1">
        <f>COUNTIF(K$6:K$82,"4DG")</f>
        <v>1</v>
      </c>
      <c r="L140" s="1">
        <f>COUNTIF(L$6:L$82,"4DG")</f>
        <v>1</v>
      </c>
      <c r="M140" s="1">
        <f>COUNTIF(M$6:M$82,"4DG")</f>
        <v>1</v>
      </c>
      <c r="N140" s="1">
        <f>COUNTIF(N$6:N$82,"4DG")</f>
        <v>1</v>
      </c>
      <c r="O140" s="1">
        <f>COUNTIF(O$6:O$82,"4DG")</f>
        <v>1</v>
      </c>
      <c r="P140" s="1">
        <f>COUNTIF(P$6:P$82,"4DG")</f>
        <v>1</v>
      </c>
      <c r="Q140" s="1">
        <f>COUNTIF(Q$6:Q$82,"4DG")</f>
        <v>1</v>
      </c>
      <c r="R140" s="1">
        <f>COUNTIF(R$6:R$82,"4DG")</f>
        <v>1</v>
      </c>
      <c r="S140" s="1">
        <f>COUNTIF(S$6:S$82,"4DG")</f>
        <v>1</v>
      </c>
      <c r="T140" s="1">
        <f>COUNTIF(T$6:T$82,"4DG")</f>
        <v>1</v>
      </c>
      <c r="U140" s="1">
        <f>COUNTIF(U$6:U$82,"4DG")</f>
        <v>1</v>
      </c>
      <c r="V140" s="1">
        <f>COUNTIF(V$6:V$82,"4DG")</f>
        <v>1</v>
      </c>
      <c r="W140" s="1">
        <f>COUNTIF(W$6:W$82,"4DG")</f>
        <v>1</v>
      </c>
      <c r="X140" s="1">
        <f>COUNTIF(X$6:X$82,"4DG")</f>
        <v>1</v>
      </c>
      <c r="Y140" s="1">
        <f>COUNTIF(Y$6:Y$82,"4DG")</f>
        <v>1</v>
      </c>
      <c r="Z140" s="1">
        <f>COUNTIF(Z$6:Z$82,"4DG")</f>
        <v>1</v>
      </c>
      <c r="AA140" s="1">
        <f>COUNTIF(AA$6:AA$82,"4DG")</f>
        <v>1</v>
      </c>
      <c r="AB140" s="1">
        <f>COUNTIF(AB$6:AB$82,"4DG")</f>
        <v>1</v>
      </c>
      <c r="AC140" s="1">
        <f>COUNTIF(AC$6:AC$82,"4DG")</f>
        <v>1</v>
      </c>
      <c r="AD140" s="1">
        <f>COUNTIF(AD$6:AD$82,"4DG")</f>
        <v>1</v>
      </c>
      <c r="AE140" s="1">
        <f>COUNTIF(AE$6:AE$82,"4DG")</f>
        <v>1</v>
      </c>
      <c r="AF140" s="1">
        <f>COUNTIF(AF$6:AF$82,"4DG")</f>
        <v>1</v>
      </c>
      <c r="AG140" s="1">
        <f>COUNTIF(AG$6:AG$82,"4DG")</f>
        <v>1</v>
      </c>
      <c r="AH140" s="1">
        <f>COUNTIF(AH$6:AH$82,"4DG")</f>
        <v>1</v>
      </c>
      <c r="AI140" s="1">
        <f>COUNTIF(AI$6:AI$82,"4DG")</f>
        <v>1</v>
      </c>
      <c r="AJ140" s="1">
        <f>COUNTIF(AJ$6:AJ$82,"4DG")</f>
        <v>1</v>
      </c>
      <c r="AK140" s="1">
        <f>COUNTIF(AK$6:AK$82,"4DG")</f>
        <v>1</v>
      </c>
      <c r="AM140" s="1"/>
    </row>
    <row r="141" spans="2:39" x14ac:dyDescent="0.25">
      <c r="B141" s="1">
        <f t="shared" si="8"/>
        <v>29</v>
      </c>
      <c r="C141" s="1" t="s">
        <v>27</v>
      </c>
      <c r="D141" s="1"/>
      <c r="E141" s="1">
        <f>COUNTIF(E$6:E$82,"5AG")</f>
        <v>1</v>
      </c>
      <c r="F141" s="1">
        <f>COUNTIF(F$6:F$82,"5AG")</f>
        <v>1</v>
      </c>
      <c r="G141" s="1">
        <f>COUNTIF(G$6:G$82,"5AG")</f>
        <v>1</v>
      </c>
      <c r="H141" s="1">
        <f>COUNTIF(H$6:H$82,"5AG")</f>
        <v>1</v>
      </c>
      <c r="I141" s="1">
        <f>COUNTIF(I$6:I$82,"5AG")</f>
        <v>1</v>
      </c>
      <c r="J141" s="1">
        <f>COUNTIF(J$6:J$82,"5AG")</f>
        <v>0</v>
      </c>
      <c r="K141" s="1">
        <f>COUNTIF(K$6:K$82,"5AG")</f>
        <v>1</v>
      </c>
      <c r="L141" s="1">
        <f>COUNTIF(L$6:L$82,"5AG")</f>
        <v>1</v>
      </c>
      <c r="M141" s="1">
        <f>COUNTIF(M$6:M$82,"5AG")</f>
        <v>1</v>
      </c>
      <c r="N141" s="1">
        <f>COUNTIF(N$6:N$82,"5AG")</f>
        <v>1</v>
      </c>
      <c r="O141" s="1">
        <f>COUNTIF(O$6:O$82,"5AG")</f>
        <v>1</v>
      </c>
      <c r="P141" s="1">
        <f>COUNTIF(P$6:P$82,"5AG")</f>
        <v>1</v>
      </c>
      <c r="Q141" s="1">
        <f>COUNTIF(Q$6:Q$82,"5AG")</f>
        <v>1</v>
      </c>
      <c r="R141" s="1">
        <f>COUNTIF(R$6:R$82,"5AG")</f>
        <v>1</v>
      </c>
      <c r="S141" s="1">
        <f>COUNTIF(S$6:S$82,"5AG")</f>
        <v>1</v>
      </c>
      <c r="T141" s="1">
        <f>COUNTIF(T$6:T$82,"5AG")</f>
        <v>1</v>
      </c>
      <c r="U141" s="1">
        <f>COUNTIF(U$6:U$82,"5AG")</f>
        <v>1</v>
      </c>
      <c r="V141" s="1">
        <f>COUNTIF(V$6:V$82,"5AG")</f>
        <v>1</v>
      </c>
      <c r="W141" s="1">
        <f>COUNTIF(W$6:W$82,"5AG")</f>
        <v>1</v>
      </c>
      <c r="X141" s="1">
        <f>COUNTIF(X$6:X$82,"5AG")</f>
        <v>1</v>
      </c>
      <c r="Y141" s="1">
        <f>COUNTIF(Y$6:Y$82,"5AG")</f>
        <v>1</v>
      </c>
      <c r="Z141" s="1">
        <f>COUNTIF(Z$6:Z$82,"5AG")</f>
        <v>1</v>
      </c>
      <c r="AA141" s="1">
        <f>COUNTIF(AA$6:AA$82,"5AG")</f>
        <v>1</v>
      </c>
      <c r="AB141" s="1">
        <f>COUNTIF(AB$6:AB$82,"5AG")</f>
        <v>1</v>
      </c>
      <c r="AC141" s="1">
        <f>COUNTIF(AC$6:AC$82,"5AG")</f>
        <v>1</v>
      </c>
      <c r="AD141" s="1">
        <f>COUNTIF(AD$6:AD$82,"5AG")</f>
        <v>1</v>
      </c>
      <c r="AE141" s="1">
        <f>COUNTIF(AE$6:AE$82,"5AG")</f>
        <v>1</v>
      </c>
      <c r="AF141" s="1">
        <f>COUNTIF(AF$6:AF$82,"5AG")</f>
        <v>1</v>
      </c>
      <c r="AG141" s="1">
        <f>COUNTIF(AG$6:AG$82,"5AG")</f>
        <v>1</v>
      </c>
      <c r="AH141" s="1">
        <f>COUNTIF(AH$6:AH$82,"5AG")</f>
        <v>1</v>
      </c>
      <c r="AI141" s="1">
        <f>COUNTIF(AI$6:AI$82,"5AG")</f>
        <v>1</v>
      </c>
      <c r="AJ141" s="1">
        <f>COUNTIF(AJ$6:AJ$82,"5AG")</f>
        <v>1</v>
      </c>
      <c r="AK141" s="1">
        <f>COUNTIF(AK$6:AK$82,"5AG")</f>
        <v>1</v>
      </c>
      <c r="AM141" s="1"/>
    </row>
    <row r="142" spans="2:39" x14ac:dyDescent="0.25">
      <c r="B142" s="1">
        <f t="shared" si="8"/>
        <v>30</v>
      </c>
      <c r="C142" s="1" t="s">
        <v>28</v>
      </c>
      <c r="D142" s="1"/>
      <c r="E142" s="1">
        <f>COUNTIF(E$6:E$82,"5AL")</f>
        <v>1</v>
      </c>
      <c r="F142" s="1">
        <f>COUNTIF(F$6:F$82,"5AL")</f>
        <v>1</v>
      </c>
      <c r="G142" s="1">
        <f>COUNTIF(G$6:G$82,"5AL")</f>
        <v>1</v>
      </c>
      <c r="H142" s="1">
        <f>COUNTIF(H$6:H$82,"5AL")</f>
        <v>1</v>
      </c>
      <c r="I142" s="1">
        <f>COUNTIF(I$6:I$82,"5AL")</f>
        <v>1</v>
      </c>
      <c r="J142" s="1">
        <f>COUNTIF(J$6:J$82,"5AL")</f>
        <v>0</v>
      </c>
      <c r="K142" s="1">
        <f>COUNTIF(K$6:K$82,"5AL")</f>
        <v>1</v>
      </c>
      <c r="L142" s="1">
        <f>COUNTIF(L$6:L$82,"5AL")</f>
        <v>1</v>
      </c>
      <c r="M142" s="1">
        <f>COUNTIF(M$6:M$82,"5AL")</f>
        <v>1</v>
      </c>
      <c r="N142" s="1">
        <f>COUNTIF(N$6:N$82,"5AL")</f>
        <v>1</v>
      </c>
      <c r="O142" s="1">
        <f>COUNTIF(O$6:O$82,"5AL")</f>
        <v>1</v>
      </c>
      <c r="P142" s="1">
        <f>COUNTIF(P$6:P$82,"5AL")</f>
        <v>1</v>
      </c>
      <c r="Q142" s="1">
        <f>COUNTIF(Q$6:Q$82,"5AL")</f>
        <v>1</v>
      </c>
      <c r="R142" s="1">
        <f>COUNTIF(R$6:R$82,"5AL")</f>
        <v>1</v>
      </c>
      <c r="S142" s="1">
        <f>COUNTIF(S$6:S$82,"5AL")</f>
        <v>1</v>
      </c>
      <c r="T142" s="1">
        <f>COUNTIF(T$6:T$82,"5AL")</f>
        <v>1</v>
      </c>
      <c r="U142" s="1">
        <f>COUNTIF(U$6:U$82,"5AL")</f>
        <v>1</v>
      </c>
      <c r="V142" s="1">
        <f>COUNTIF(V$6:V$82,"5AL")</f>
        <v>1</v>
      </c>
      <c r="W142" s="1">
        <f>COUNTIF(W$6:W$82,"5AL")</f>
        <v>1</v>
      </c>
      <c r="X142" s="1">
        <f>COUNTIF(X$6:X$82,"5AL")</f>
        <v>1</v>
      </c>
      <c r="Y142" s="1">
        <f>COUNTIF(Y$6:Y$82,"5AL")</f>
        <v>1</v>
      </c>
      <c r="Z142" s="1">
        <f>COUNTIF(Z$6:Z$82,"5AL")</f>
        <v>1</v>
      </c>
      <c r="AA142" s="1">
        <f>COUNTIF(AA$6:AA$82,"5AL")</f>
        <v>1</v>
      </c>
      <c r="AB142" s="1">
        <f>COUNTIF(AB$6:AB$82,"5AL")</f>
        <v>1</v>
      </c>
      <c r="AC142" s="1">
        <f>COUNTIF(AC$6:AC$82,"5AL")</f>
        <v>1</v>
      </c>
      <c r="AD142" s="1">
        <f>COUNTIF(AD$6:AD$82,"5AL")</f>
        <v>1</v>
      </c>
      <c r="AE142" s="1">
        <f>COUNTIF(AE$6:AE$82,"5AL")</f>
        <v>1</v>
      </c>
      <c r="AF142" s="1">
        <f>COUNTIF(AF$6:AF$82,"5AL")</f>
        <v>1</v>
      </c>
      <c r="AG142" s="1">
        <f>COUNTIF(AG$6:AG$82,"5AL")</f>
        <v>1</v>
      </c>
      <c r="AH142" s="1">
        <f>COUNTIF(AH$6:AH$82,"5AL")</f>
        <v>1</v>
      </c>
      <c r="AI142" s="1">
        <f>COUNTIF(AI$6:AI$82,"5AL")</f>
        <v>1</v>
      </c>
      <c r="AJ142" s="1">
        <f>COUNTIF(AJ$6:AJ$82,"5AL")</f>
        <v>1</v>
      </c>
      <c r="AK142" s="1">
        <f>COUNTIF(AK$6:AK$82,"5AL")</f>
        <v>1</v>
      </c>
      <c r="AM142" s="1"/>
    </row>
    <row r="143" spans="2:39" x14ac:dyDescent="0.25">
      <c r="B143" s="1">
        <f t="shared" si="8"/>
        <v>31</v>
      </c>
      <c r="C143" s="1" t="s">
        <v>29</v>
      </c>
      <c r="D143" s="1"/>
      <c r="E143" s="1">
        <f>COUNTIF(E$6:E$82,"5AT")</f>
        <v>1</v>
      </c>
      <c r="F143" s="1">
        <f>COUNTIF(F$6:F$82,"5AT")</f>
        <v>1</v>
      </c>
      <c r="G143" s="1">
        <f>COUNTIF(G$6:G$82,"5AT")</f>
        <v>1</v>
      </c>
      <c r="H143" s="1">
        <f>COUNTIF(H$6:H$82,"5AT")</f>
        <v>1</v>
      </c>
      <c r="I143" s="1">
        <f>COUNTIF(I$6:I$82,"5AT")</f>
        <v>1</v>
      </c>
      <c r="J143" s="1">
        <f>COUNTIF(J$6:J$82,"5AT")</f>
        <v>0</v>
      </c>
      <c r="K143" s="1">
        <f>COUNTIF(K$6:K$82,"5AT")</f>
        <v>1</v>
      </c>
      <c r="L143" s="1">
        <f>COUNTIF(L$6:L$82,"5AT")</f>
        <v>1</v>
      </c>
      <c r="M143" s="1">
        <f>COUNTIF(M$6:M$82,"5AT")</f>
        <v>1</v>
      </c>
      <c r="N143" s="1">
        <f>COUNTIF(N$6:N$82,"5AT")</f>
        <v>1</v>
      </c>
      <c r="O143" s="1">
        <f>COUNTIF(O$6:O$82,"5AT")</f>
        <v>1</v>
      </c>
      <c r="P143" s="1">
        <f>COUNTIF(P$6:P$82,"5AT")</f>
        <v>1</v>
      </c>
      <c r="Q143" s="1">
        <f>COUNTIF(Q$6:Q$82,"5AT")</f>
        <v>1</v>
      </c>
      <c r="R143" s="1">
        <f>COUNTIF(R$6:R$82,"5AT")</f>
        <v>1</v>
      </c>
      <c r="S143" s="1">
        <f>COUNTIF(S$6:S$82,"5AT")</f>
        <v>1</v>
      </c>
      <c r="T143" s="1">
        <f>COUNTIF(T$6:T$82,"5AT")</f>
        <v>1</v>
      </c>
      <c r="U143" s="1">
        <f>COUNTIF(U$6:U$82,"5AT")</f>
        <v>1</v>
      </c>
      <c r="V143" s="1">
        <f>COUNTIF(V$6:V$82,"5AT")</f>
        <v>1</v>
      </c>
      <c r="W143" s="1">
        <f>COUNTIF(W$6:W$82,"5AT")</f>
        <v>1</v>
      </c>
      <c r="X143" s="1">
        <f>COUNTIF(X$6:X$82,"5AT")</f>
        <v>1</v>
      </c>
      <c r="Y143" s="1">
        <f>COUNTIF(Y$6:Y$82,"5AT")</f>
        <v>1</v>
      </c>
      <c r="Z143" s="1">
        <f>COUNTIF(Z$6:Z$82,"5AT")</f>
        <v>1</v>
      </c>
      <c r="AA143" s="1">
        <f>COUNTIF(AA$6:AA$82,"5AT")</f>
        <v>1</v>
      </c>
      <c r="AB143" s="1">
        <f>COUNTIF(AB$6:AB$82,"5AT")</f>
        <v>1</v>
      </c>
      <c r="AC143" s="1">
        <f>COUNTIF(AC$6:AC$82,"5AT")</f>
        <v>1</v>
      </c>
      <c r="AD143" s="1">
        <f>COUNTIF(AD$6:AD$82,"5AT")</f>
        <v>1</v>
      </c>
      <c r="AE143" s="1">
        <f>COUNTIF(AE$6:AE$82,"5AT")</f>
        <v>1</v>
      </c>
      <c r="AF143" s="1">
        <f>COUNTIF(AF$6:AF$82,"5AT")</f>
        <v>1</v>
      </c>
      <c r="AG143" s="1">
        <f>COUNTIF(AG$6:AG$82,"5AT")</f>
        <v>1</v>
      </c>
      <c r="AH143" s="1">
        <f>COUNTIF(AH$6:AH$82,"5AT")</f>
        <v>1</v>
      </c>
      <c r="AI143" s="1">
        <f>COUNTIF(AI$6:AI$82,"5AT")</f>
        <v>1</v>
      </c>
      <c r="AJ143" s="1">
        <f>COUNTIF(AJ$6:AJ$82,"5AT")</f>
        <v>1</v>
      </c>
      <c r="AK143" s="1">
        <f>COUNTIF(AK$6:AK$82,"5AT")</f>
        <v>1</v>
      </c>
      <c r="AM143" s="1"/>
    </row>
    <row r="144" spans="2:39" x14ac:dyDescent="0.25">
      <c r="B144" s="1">
        <f t="shared" si="8"/>
        <v>32</v>
      </c>
      <c r="C144" s="1" t="s">
        <v>30</v>
      </c>
      <c r="D144" s="1"/>
      <c r="E144" s="1">
        <f>COUNTIF(E$6:E$82,"5BG")</f>
        <v>1</v>
      </c>
      <c r="F144" s="1">
        <f>COUNTIF(F$6:F$82,"5BG")</f>
        <v>1</v>
      </c>
      <c r="G144" s="1">
        <f>COUNTIF(G$6:G$82,"5BG")</f>
        <v>1</v>
      </c>
      <c r="H144" s="1">
        <f>COUNTIF(H$6:H$82,"5BG")</f>
        <v>1</v>
      </c>
      <c r="I144" s="1">
        <f>COUNTIF(I$6:I$82,"5BG")</f>
        <v>1</v>
      </c>
      <c r="J144" s="1">
        <f>COUNTIF(J$6:J$82,"5BG")</f>
        <v>0</v>
      </c>
      <c r="K144" s="1">
        <f>COUNTIF(K$6:K$82,"5BG")</f>
        <v>1</v>
      </c>
      <c r="L144" s="1">
        <f>COUNTIF(L$6:L$82,"5BG")</f>
        <v>1</v>
      </c>
      <c r="M144" s="1">
        <f>COUNTIF(M$6:M$82,"5BG")</f>
        <v>1</v>
      </c>
      <c r="N144" s="1">
        <f>COUNTIF(N$6:N$82,"5BG")</f>
        <v>1</v>
      </c>
      <c r="O144" s="1">
        <f>COUNTIF(O$6:O$82,"5BG")</f>
        <v>1</v>
      </c>
      <c r="P144" s="1">
        <f>COUNTIF(P$6:P$82,"5BG")</f>
        <v>1</v>
      </c>
      <c r="Q144" s="1">
        <f>COUNTIF(Q$6:Q$82,"5BG")</f>
        <v>1</v>
      </c>
      <c r="R144" s="1">
        <f>COUNTIF(R$6:R$82,"5BG")</f>
        <v>1</v>
      </c>
      <c r="S144" s="1">
        <f>COUNTIF(S$6:S$82,"5BG")</f>
        <v>1</v>
      </c>
      <c r="T144" s="1">
        <f>COUNTIF(T$6:T$82,"5BG")</f>
        <v>1</v>
      </c>
      <c r="U144" s="1">
        <f>COUNTIF(U$6:U$82,"5BG")</f>
        <v>1</v>
      </c>
      <c r="V144" s="1">
        <f>COUNTIF(V$6:V$82,"5BG")</f>
        <v>1</v>
      </c>
      <c r="W144" s="1">
        <f>COUNTIF(W$6:W$82,"5BG")</f>
        <v>1</v>
      </c>
      <c r="X144" s="1">
        <f>COUNTIF(X$6:X$82,"5BG")</f>
        <v>1</v>
      </c>
      <c r="Y144" s="1">
        <f>COUNTIF(Y$6:Y$82,"5BG")</f>
        <v>1</v>
      </c>
      <c r="Z144" s="1">
        <f>COUNTIF(Z$6:Z$82,"5BG")</f>
        <v>1</v>
      </c>
      <c r="AA144" s="1">
        <f>COUNTIF(AA$6:AA$82,"5BG")</f>
        <v>1</v>
      </c>
      <c r="AB144" s="1">
        <f>COUNTIF(AB$6:AB$82,"5BG")</f>
        <v>1</v>
      </c>
      <c r="AC144" s="1">
        <f>COUNTIF(AC$6:AC$82,"5BG")</f>
        <v>1</v>
      </c>
      <c r="AD144" s="1">
        <f>COUNTIF(AD$6:AD$82,"5BG")</f>
        <v>1</v>
      </c>
      <c r="AE144" s="1">
        <f>COUNTIF(AE$6:AE$82,"5BG")</f>
        <v>1</v>
      </c>
      <c r="AF144" s="1">
        <f>COUNTIF(AF$6:AF$82,"5BG")</f>
        <v>1</v>
      </c>
      <c r="AG144" s="1">
        <f>COUNTIF(AG$6:AG$82,"5BG")</f>
        <v>1</v>
      </c>
      <c r="AH144" s="1">
        <f>COUNTIF(AH$6:AH$82,"5BG")</f>
        <v>1</v>
      </c>
      <c r="AI144" s="1">
        <f>COUNTIF(AI$6:AI$82,"5BG")</f>
        <v>1</v>
      </c>
      <c r="AJ144" s="1">
        <f>COUNTIF(AJ$6:AJ$82,"5BG")</f>
        <v>1</v>
      </c>
      <c r="AK144" s="1">
        <f>COUNTIF(AK$6:AK$82,"5BG")</f>
        <v>1</v>
      </c>
      <c r="AM144" s="1"/>
    </row>
    <row r="145" spans="2:39" x14ac:dyDescent="0.25">
      <c r="B145" s="1">
        <f t="shared" si="8"/>
        <v>33</v>
      </c>
      <c r="C145" s="1" t="s">
        <v>84</v>
      </c>
      <c r="E145" s="1">
        <f>COUNTIF(E$6:E$82,"5BT")</f>
        <v>1</v>
      </c>
      <c r="F145" s="1">
        <f>COUNTIF(F$6:F$82,"5BT")</f>
        <v>1</v>
      </c>
      <c r="G145" s="1">
        <f>COUNTIF(G$6:G$82,"5BT")</f>
        <v>1</v>
      </c>
      <c r="H145" s="1">
        <f>COUNTIF(H$6:H$82,"5BT")</f>
        <v>1</v>
      </c>
      <c r="I145" s="1">
        <f>COUNTIF(I$6:I$82,"5BT")</f>
        <v>1</v>
      </c>
      <c r="J145" s="1">
        <f>COUNTIF(J$6:J$82,"5BT")</f>
        <v>0</v>
      </c>
      <c r="K145" s="1">
        <f>COUNTIF(K$6:K$82,"5BT")</f>
        <v>1</v>
      </c>
      <c r="L145" s="1">
        <f>COUNTIF(L$6:L$82,"5BT")</f>
        <v>1</v>
      </c>
      <c r="M145" s="1">
        <f>COUNTIF(M$6:M$82,"5BT")</f>
        <v>1</v>
      </c>
      <c r="N145" s="1">
        <f>COUNTIF(N$6:N$82,"5BT")</f>
        <v>1</v>
      </c>
      <c r="O145" s="1">
        <f>COUNTIF(O$6:O$82,"5BT")</f>
        <v>1</v>
      </c>
      <c r="P145" s="1">
        <f>COUNTIF(P$6:P$82,"5BT")</f>
        <v>1</v>
      </c>
      <c r="Q145" s="1">
        <f>COUNTIF(Q$6:Q$82,"5BT")</f>
        <v>1</v>
      </c>
      <c r="R145" s="1">
        <f>COUNTIF(R$6:R$82,"5BT")</f>
        <v>1</v>
      </c>
      <c r="S145" s="1">
        <f>COUNTIF(S$6:S$82,"5BT")</f>
        <v>1</v>
      </c>
      <c r="T145" s="1">
        <f>COUNTIF(T$6:T$82,"5BT")</f>
        <v>1</v>
      </c>
      <c r="U145" s="1">
        <f>COUNTIF(U$6:U$82,"5BT")</f>
        <v>1</v>
      </c>
      <c r="V145" s="1">
        <f>COUNTIF(V$6:V$82,"5BT")</f>
        <v>1</v>
      </c>
      <c r="W145" s="1">
        <f>COUNTIF(W$6:W$82,"5BT")</f>
        <v>1</v>
      </c>
      <c r="X145" s="1">
        <f>COUNTIF(X$6:X$82,"5BT")</f>
        <v>1</v>
      </c>
      <c r="Y145" s="1">
        <f>COUNTIF(Y$6:Y$82,"5BT")</f>
        <v>1</v>
      </c>
      <c r="Z145" s="1">
        <f>COUNTIF(Z$6:Z$82,"5BT")</f>
        <v>1</v>
      </c>
      <c r="AA145" s="1">
        <f>COUNTIF(AA$6:AA$82,"5BT")</f>
        <v>1</v>
      </c>
      <c r="AB145" s="1">
        <f>COUNTIF(AB$6:AB$82,"5BT")</f>
        <v>1</v>
      </c>
      <c r="AC145" s="1">
        <f>COUNTIF(AC$6:AC$82,"5BT")</f>
        <v>1</v>
      </c>
      <c r="AD145" s="1">
        <f>COUNTIF(AD$6:AD$82,"5BT")</f>
        <v>1</v>
      </c>
      <c r="AE145" s="1">
        <f>COUNTIF(AE$6:AE$82,"5BT")</f>
        <v>1</v>
      </c>
      <c r="AF145" s="1">
        <f>COUNTIF(AF$6:AF$82,"5BT")</f>
        <v>1</v>
      </c>
      <c r="AG145" s="1">
        <f>COUNTIF(AG$6:AG$82,"5BT")</f>
        <v>1</v>
      </c>
      <c r="AH145" s="1">
        <f>COUNTIF(AH$6:AH$82,"5BT")</f>
        <v>1</v>
      </c>
      <c r="AI145" s="1">
        <f>COUNTIF(AI$6:AI$82,"5BT")</f>
        <v>1</v>
      </c>
      <c r="AJ145" s="1">
        <f>COUNTIF(AJ$6:AJ$82,"5BT")</f>
        <v>1</v>
      </c>
      <c r="AK145" s="1">
        <f>COUNTIF(AK$6:AK$82,"5BT")</f>
        <v>1</v>
      </c>
      <c r="AM145" s="1"/>
    </row>
    <row r="146" spans="2:39" x14ac:dyDescent="0.25">
      <c r="B146" s="1">
        <f t="shared" si="8"/>
        <v>34</v>
      </c>
      <c r="C146" s="1" t="s">
        <v>31</v>
      </c>
      <c r="E146" s="1">
        <f>COUNTIF(E$6:E$82,"5CG")</f>
        <v>1</v>
      </c>
      <c r="F146" s="1">
        <f>COUNTIF(F$6:F$82,"5CG")</f>
        <v>1</v>
      </c>
      <c r="G146" s="1">
        <f>COUNTIF(G$6:G$82,"5CG")</f>
        <v>1</v>
      </c>
      <c r="H146" s="1">
        <f>COUNTIF(H$6:H$82,"5CG")</f>
        <v>1</v>
      </c>
      <c r="I146" s="1">
        <f>COUNTIF(I$6:I$82,"5CG")</f>
        <v>1</v>
      </c>
      <c r="J146" s="1">
        <f>COUNTIF(J$6:J$82,"5CG")</f>
        <v>0</v>
      </c>
      <c r="K146" s="1">
        <f>COUNTIF(K$6:K$82,"5CG")</f>
        <v>1</v>
      </c>
      <c r="L146" s="1">
        <f>COUNTIF(L$6:L$82,"5CG")</f>
        <v>1</v>
      </c>
      <c r="M146" s="1">
        <f>COUNTIF(M$6:M$82,"5CG")</f>
        <v>1</v>
      </c>
      <c r="N146" s="1">
        <f>COUNTIF(N$6:N$82,"5CG")</f>
        <v>1</v>
      </c>
      <c r="O146" s="1">
        <f>COUNTIF(O$6:O$82,"5CG")</f>
        <v>1</v>
      </c>
      <c r="P146" s="1">
        <f>COUNTIF(P$6:P$82,"5CG")</f>
        <v>1</v>
      </c>
      <c r="Q146" s="1">
        <f>COUNTIF(Q$6:Q$82,"5CG")</f>
        <v>1</v>
      </c>
      <c r="R146" s="1">
        <f>COUNTIF(R$6:R$82,"5CG")</f>
        <v>1</v>
      </c>
      <c r="S146" s="1">
        <f>COUNTIF(S$6:S$82,"5CG")</f>
        <v>1</v>
      </c>
      <c r="T146" s="1">
        <f>COUNTIF(T$6:T$82,"5CG")</f>
        <v>1</v>
      </c>
      <c r="U146" s="1">
        <f>COUNTIF(U$6:U$82,"5CG")</f>
        <v>1</v>
      </c>
      <c r="V146" s="1">
        <f>COUNTIF(V$6:V$82,"5CG")</f>
        <v>1</v>
      </c>
      <c r="W146" s="1">
        <f>COUNTIF(W$6:W$82,"5CG")</f>
        <v>1</v>
      </c>
      <c r="X146" s="1">
        <f>COUNTIF(X$6:X$82,"5CG")</f>
        <v>1</v>
      </c>
      <c r="Y146" s="1">
        <f>COUNTIF(Y$6:Y$82,"5CG")</f>
        <v>1</v>
      </c>
      <c r="Z146" s="1">
        <f>COUNTIF(Z$6:Z$82,"5CG")</f>
        <v>1</v>
      </c>
      <c r="AA146" s="1">
        <f>COUNTIF(AA$6:AA$82,"5CG")</f>
        <v>1</v>
      </c>
      <c r="AB146" s="1">
        <f>COUNTIF(AB$6:AB$82,"5CG")</f>
        <v>1</v>
      </c>
      <c r="AC146" s="1">
        <f>COUNTIF(AC$6:AC$82,"5CG")</f>
        <v>1</v>
      </c>
      <c r="AD146" s="1">
        <f>COUNTIF(AD$6:AD$82,"5CG")</f>
        <v>1</v>
      </c>
      <c r="AE146" s="1">
        <f>COUNTIF(AE$6:AE$82,"5CG")</f>
        <v>1</v>
      </c>
      <c r="AF146" s="1">
        <f>COUNTIF(AF$6:AF$82,"5CG")</f>
        <v>1</v>
      </c>
      <c r="AG146" s="1">
        <f>COUNTIF(AG$6:AG$82,"5CG")</f>
        <v>1</v>
      </c>
      <c r="AH146" s="1">
        <f>COUNTIF(AH$6:AH$82,"5CG")</f>
        <v>1</v>
      </c>
      <c r="AI146" s="1">
        <f>COUNTIF(AI$6:AI$82,"5CG")</f>
        <v>1</v>
      </c>
      <c r="AJ146" s="1">
        <f>COUNTIF(AJ$6:AJ$82,"5CG")</f>
        <v>1</v>
      </c>
      <c r="AK146" s="1">
        <f>COUNTIF(AK$6:AK$82,"5CG")</f>
        <v>1</v>
      </c>
      <c r="AM146" s="1"/>
    </row>
    <row r="147" spans="2:39" x14ac:dyDescent="0.25">
      <c r="B147" s="1">
        <f t="shared" si="8"/>
        <v>35</v>
      </c>
      <c r="C147" s="1" t="s">
        <v>85</v>
      </c>
      <c r="E147" s="1">
        <f>COUNTIF(E$6:E$82,"5DG")</f>
        <v>1</v>
      </c>
      <c r="F147" s="1">
        <f>COUNTIF(F$6:F$82,"5DG")</f>
        <v>1</v>
      </c>
      <c r="G147" s="1">
        <f>COUNTIF(G$6:G$82,"5DG")</f>
        <v>1</v>
      </c>
      <c r="H147" s="1">
        <f>COUNTIF(H$6:H$82,"5DG")</f>
        <v>1</v>
      </c>
      <c r="I147" s="1">
        <f>COUNTIF(I$6:I$82,"5DG")</f>
        <v>1</v>
      </c>
      <c r="J147" s="1">
        <f>COUNTIF(J$6:J$82,"5DG")</f>
        <v>0</v>
      </c>
      <c r="K147" s="1">
        <f>COUNTIF(K$6:K$82,"5DG")</f>
        <v>1</v>
      </c>
      <c r="L147" s="1">
        <f>COUNTIF(L$6:L$82,"5DG")</f>
        <v>1</v>
      </c>
      <c r="M147" s="1">
        <f>COUNTIF(M$6:M$82,"5DG")</f>
        <v>1</v>
      </c>
      <c r="N147" s="1">
        <f>COUNTIF(N$6:N$82,"5DG")</f>
        <v>1</v>
      </c>
      <c r="O147" s="1">
        <f>COUNTIF(O$6:O$82,"5DG")</f>
        <v>1</v>
      </c>
      <c r="P147" s="1">
        <f>COUNTIF(P$6:P$82,"5DG")</f>
        <v>1</v>
      </c>
      <c r="Q147" s="1">
        <f>COUNTIF(Q$6:Q$82,"5DG")</f>
        <v>1</v>
      </c>
      <c r="R147" s="1">
        <f>COUNTIF(R$6:R$82,"5DG")</f>
        <v>1</v>
      </c>
      <c r="S147" s="1">
        <f>COUNTIF(S$6:S$82,"5DG")</f>
        <v>1</v>
      </c>
      <c r="T147" s="1">
        <f>COUNTIF(T$6:T$82,"5DG")</f>
        <v>1</v>
      </c>
      <c r="U147" s="1">
        <f>COUNTIF(U$6:U$82,"5DG")</f>
        <v>1</v>
      </c>
      <c r="V147" s="1">
        <f>COUNTIF(V$6:V$82,"5DG")</f>
        <v>1</v>
      </c>
      <c r="W147" s="1">
        <f>COUNTIF(W$6:W$82,"5DG")</f>
        <v>1</v>
      </c>
      <c r="X147" s="1">
        <f>COUNTIF(X$6:X$82,"5DG")</f>
        <v>1</v>
      </c>
      <c r="Y147" s="1">
        <f>COUNTIF(Y$6:Y$82,"5DG")</f>
        <v>1</v>
      </c>
      <c r="Z147" s="1">
        <f>COUNTIF(Z$6:Z$82,"5DG")</f>
        <v>1</v>
      </c>
      <c r="AA147" s="1">
        <f>COUNTIF(AA$6:AA$82,"5DG")</f>
        <v>1</v>
      </c>
      <c r="AB147" s="1">
        <f>COUNTIF(AB$6:AB$82,"5DG")</f>
        <v>1</v>
      </c>
      <c r="AC147" s="1">
        <f>COUNTIF(AC$6:AC$82,"5DG")</f>
        <v>1</v>
      </c>
      <c r="AD147" s="1">
        <f>COUNTIF(AD$6:AD$82,"5DG")</f>
        <v>1</v>
      </c>
      <c r="AE147" s="1">
        <f>COUNTIF(AE$6:AE$82,"5DG")</f>
        <v>1</v>
      </c>
      <c r="AF147" s="1">
        <f>COUNTIF(AF$6:AF$82,"5DG")</f>
        <v>1</v>
      </c>
      <c r="AG147" s="1">
        <f>COUNTIF(AG$6:AG$82,"5DG")</f>
        <v>1</v>
      </c>
      <c r="AH147" s="1">
        <f>COUNTIF(AH$6:AH$82,"5DG")</f>
        <v>1</v>
      </c>
      <c r="AI147" s="1">
        <f>COUNTIF(AI$6:AI$82,"5DG")</f>
        <v>1</v>
      </c>
      <c r="AJ147" s="1">
        <f>COUNTIF(AJ$6:AJ$82,"5DG")</f>
        <v>1</v>
      </c>
      <c r="AK147" s="1">
        <f>COUNTIF(AK$6:AK$82,"5DG")</f>
        <v>1</v>
      </c>
      <c r="AM147" s="1"/>
    </row>
    <row r="148" spans="2:39" x14ac:dyDescent="0.25">
      <c r="B148" s="1"/>
      <c r="AM148" s="1"/>
    </row>
    <row r="149" spans="2:39" x14ac:dyDescent="0.25">
      <c r="B149" s="1"/>
      <c r="E149" s="1">
        <f>SUM(E113:E147)</f>
        <v>35</v>
      </c>
      <c r="F149" s="1">
        <f t="shared" ref="F149:AK149" si="9">SUM(F113:F147)</f>
        <v>35</v>
      </c>
      <c r="G149" s="1">
        <f t="shared" si="9"/>
        <v>35</v>
      </c>
      <c r="H149" s="1">
        <f t="shared" si="9"/>
        <v>35</v>
      </c>
      <c r="I149" s="1">
        <f t="shared" si="9"/>
        <v>35</v>
      </c>
      <c r="J149" s="1">
        <f t="shared" si="9"/>
        <v>7</v>
      </c>
      <c r="K149" s="1">
        <f t="shared" si="9"/>
        <v>35</v>
      </c>
      <c r="L149" s="1">
        <f t="shared" si="9"/>
        <v>35</v>
      </c>
      <c r="M149" s="1">
        <f t="shared" si="9"/>
        <v>35</v>
      </c>
      <c r="N149" s="1">
        <f t="shared" si="9"/>
        <v>35</v>
      </c>
      <c r="O149" s="1">
        <f t="shared" si="9"/>
        <v>35</v>
      </c>
      <c r="P149" s="1">
        <f t="shared" si="9"/>
        <v>35</v>
      </c>
      <c r="Q149" s="1">
        <f t="shared" si="9"/>
        <v>35</v>
      </c>
      <c r="R149" s="1">
        <f t="shared" si="9"/>
        <v>35</v>
      </c>
      <c r="S149" s="1">
        <f t="shared" si="9"/>
        <v>35</v>
      </c>
      <c r="T149" s="1">
        <f t="shared" si="9"/>
        <v>35</v>
      </c>
      <c r="U149" s="1">
        <f t="shared" si="9"/>
        <v>35</v>
      </c>
      <c r="V149" s="1">
        <f t="shared" si="9"/>
        <v>35</v>
      </c>
      <c r="W149" s="1">
        <f t="shared" si="9"/>
        <v>35</v>
      </c>
      <c r="X149" s="1">
        <f t="shared" si="9"/>
        <v>35</v>
      </c>
      <c r="Y149" s="1">
        <f t="shared" si="9"/>
        <v>35</v>
      </c>
      <c r="Z149" s="1">
        <f t="shared" si="9"/>
        <v>35</v>
      </c>
      <c r="AA149" s="1">
        <f t="shared" si="9"/>
        <v>35</v>
      </c>
      <c r="AB149" s="1">
        <f t="shared" si="9"/>
        <v>35</v>
      </c>
      <c r="AC149" s="1">
        <f t="shared" si="9"/>
        <v>35</v>
      </c>
      <c r="AD149" s="1">
        <f t="shared" si="9"/>
        <v>35</v>
      </c>
      <c r="AE149" s="1">
        <f t="shared" si="9"/>
        <v>35</v>
      </c>
      <c r="AF149" s="1">
        <f t="shared" si="9"/>
        <v>35</v>
      </c>
      <c r="AG149" s="1">
        <f t="shared" si="9"/>
        <v>35</v>
      </c>
      <c r="AH149" s="1">
        <f t="shared" si="9"/>
        <v>35</v>
      </c>
      <c r="AI149" s="1">
        <f t="shared" si="9"/>
        <v>35</v>
      </c>
      <c r="AJ149" s="1">
        <f t="shared" si="9"/>
        <v>35</v>
      </c>
      <c r="AK149" s="1">
        <f t="shared" si="9"/>
        <v>35</v>
      </c>
      <c r="AM149" s="1"/>
    </row>
    <row r="150" spans="2:39" x14ac:dyDescent="0.25">
      <c r="B150" s="1"/>
      <c r="E150" s="1" t="str">
        <f>IF(E149=35,"Ok","Err")</f>
        <v>Ok</v>
      </c>
      <c r="F150" s="1" t="str">
        <f t="shared" ref="F150:AK150" si="10">IF(F149=35,"Ok","Err")</f>
        <v>Ok</v>
      </c>
      <c r="G150" s="1" t="str">
        <f t="shared" si="10"/>
        <v>Ok</v>
      </c>
      <c r="H150" s="1" t="str">
        <f t="shared" si="10"/>
        <v>Ok</v>
      </c>
      <c r="I150" s="1" t="str">
        <f t="shared" si="10"/>
        <v>Ok</v>
      </c>
      <c r="J150" s="1" t="str">
        <f t="shared" si="10"/>
        <v>Err</v>
      </c>
      <c r="K150" s="1" t="str">
        <f t="shared" si="10"/>
        <v>Ok</v>
      </c>
      <c r="L150" s="1" t="str">
        <f t="shared" si="10"/>
        <v>Ok</v>
      </c>
      <c r="M150" s="1" t="str">
        <f t="shared" si="10"/>
        <v>Ok</v>
      </c>
      <c r="N150" s="1" t="str">
        <f t="shared" si="10"/>
        <v>Ok</v>
      </c>
      <c r="O150" s="1" t="str">
        <f t="shared" si="10"/>
        <v>Ok</v>
      </c>
      <c r="P150" s="1" t="str">
        <f t="shared" si="10"/>
        <v>Ok</v>
      </c>
      <c r="Q150" s="1" t="str">
        <f t="shared" si="10"/>
        <v>Ok</v>
      </c>
      <c r="R150" s="1" t="str">
        <f t="shared" si="10"/>
        <v>Ok</v>
      </c>
      <c r="S150" s="1" t="str">
        <f t="shared" si="10"/>
        <v>Ok</v>
      </c>
      <c r="T150" s="1" t="str">
        <f t="shared" si="10"/>
        <v>Ok</v>
      </c>
      <c r="U150" s="1" t="str">
        <f t="shared" si="10"/>
        <v>Ok</v>
      </c>
      <c r="V150" s="1" t="str">
        <f t="shared" si="10"/>
        <v>Ok</v>
      </c>
      <c r="W150" s="1" t="str">
        <f t="shared" si="10"/>
        <v>Ok</v>
      </c>
      <c r="X150" s="1" t="str">
        <f t="shared" si="10"/>
        <v>Ok</v>
      </c>
      <c r="Y150" s="1" t="str">
        <f t="shared" si="10"/>
        <v>Ok</v>
      </c>
      <c r="Z150" s="1" t="str">
        <f t="shared" si="10"/>
        <v>Ok</v>
      </c>
      <c r="AA150" s="1" t="str">
        <f t="shared" si="10"/>
        <v>Ok</v>
      </c>
      <c r="AB150" s="1" t="str">
        <f t="shared" si="10"/>
        <v>Ok</v>
      </c>
      <c r="AC150" s="1" t="str">
        <f t="shared" si="10"/>
        <v>Ok</v>
      </c>
      <c r="AD150" s="1" t="str">
        <f t="shared" si="10"/>
        <v>Ok</v>
      </c>
      <c r="AE150" s="1" t="str">
        <f t="shared" si="10"/>
        <v>Ok</v>
      </c>
      <c r="AF150" s="1" t="str">
        <f t="shared" si="10"/>
        <v>Ok</v>
      </c>
      <c r="AG150" s="1" t="str">
        <f t="shared" si="10"/>
        <v>Ok</v>
      </c>
      <c r="AH150" s="1" t="str">
        <f t="shared" si="10"/>
        <v>Ok</v>
      </c>
      <c r="AI150" s="1" t="str">
        <f t="shared" si="10"/>
        <v>Ok</v>
      </c>
      <c r="AJ150" s="1" t="str">
        <f t="shared" si="10"/>
        <v>Ok</v>
      </c>
      <c r="AK150" s="1" t="str">
        <f t="shared" si="10"/>
        <v>Ok</v>
      </c>
      <c r="AM150" s="1"/>
    </row>
    <row r="162" spans="47:47" x14ac:dyDescent="0.25">
      <c r="AU162">
        <f t="shared" ref="AU162" si="11">$AV$2-COUNTIF(E162:AM162,"")</f>
        <v>-2</v>
      </c>
    </row>
  </sheetData>
  <mergeCells count="6">
    <mergeCell ref="AG2:AK2"/>
    <mergeCell ref="E2:J2"/>
    <mergeCell ref="K2:O2"/>
    <mergeCell ref="P2:U2"/>
    <mergeCell ref="V2:Z2"/>
    <mergeCell ref="AA2:AF2"/>
  </mergeCells>
  <conditionalFormatting sqref="AV6:AV20 AV22:AV37 AV39:AV111">
    <cfRule type="cellIs" dxfId="109" priority="88" operator="equal">
      <formula>"Err"</formula>
    </cfRule>
    <cfRule type="cellIs" dxfId="108" priority="89" operator="equal">
      <formula>"Ok"</formula>
    </cfRule>
  </conditionalFormatting>
  <conditionalFormatting sqref="E6:AK20 E22:AK37 E39:AK111">
    <cfRule type="cellIs" dxfId="107" priority="83" operator="equal">
      <formula>"ALR"</formula>
    </cfRule>
    <cfRule type="cellIs" dxfId="106" priority="84" operator="equal">
      <formula>"D"</formula>
    </cfRule>
    <cfRule type="cellIs" dxfId="105" priority="85" operator="equal">
      <formula>"G"</formula>
    </cfRule>
  </conditionalFormatting>
  <conditionalFormatting sqref="AV38">
    <cfRule type="cellIs" dxfId="104" priority="65" operator="equal">
      <formula>"Err"</formula>
    </cfRule>
    <cfRule type="cellIs" dxfId="103" priority="66" operator="equal">
      <formula>"Ok"</formula>
    </cfRule>
  </conditionalFormatting>
  <conditionalFormatting sqref="E38:AK38">
    <cfRule type="cellIs" dxfId="102" priority="62" operator="equal">
      <formula>"ALR"</formula>
    </cfRule>
    <cfRule type="cellIs" dxfId="101" priority="63" operator="equal">
      <formula>"D"</formula>
    </cfRule>
    <cfRule type="cellIs" dxfId="100" priority="64" operator="equal">
      <formula>"G"</formula>
    </cfRule>
  </conditionalFormatting>
  <conditionalFormatting sqref="AV21">
    <cfRule type="cellIs" dxfId="99" priority="51" operator="equal">
      <formula>"Err"</formula>
    </cfRule>
    <cfRule type="cellIs" dxfId="98" priority="52" operator="equal">
      <formula>"Ok"</formula>
    </cfRule>
  </conditionalFormatting>
  <conditionalFormatting sqref="E21:AK21">
    <cfRule type="cellIs" dxfId="97" priority="48" operator="equal">
      <formula>"ALR"</formula>
    </cfRule>
    <cfRule type="cellIs" dxfId="96" priority="49" operator="equal">
      <formula>"D"</formula>
    </cfRule>
    <cfRule type="cellIs" dxfId="95" priority="50" operator="equal">
      <formula>"G"</formula>
    </cfRule>
  </conditionalFormatting>
  <conditionalFormatting sqref="D113:D144">
    <cfRule type="endsWith" dxfId="94" priority="37" operator="endsWith" text="G">
      <formula>RIGHT(D113,LEN("G"))="G"</formula>
    </cfRule>
    <cfRule type="endsWith" dxfId="93" priority="38" operator="endsWith" text="L">
      <formula>RIGHT(D113,LEN("L"))="L"</formula>
    </cfRule>
    <cfRule type="endsWith" dxfId="92" priority="39" operator="endsWith" text="T">
      <formula>RIGHT(D113,LEN("T"))="T"</formula>
    </cfRule>
  </conditionalFormatting>
  <conditionalFormatting sqref="E150:AK150">
    <cfRule type="cellIs" dxfId="91" priority="35" operator="equal">
      <formula>"Err"</formula>
    </cfRule>
    <cfRule type="cellIs" dxfId="90" priority="36" operator="equal">
      <formula>"Ok"</formula>
    </cfRule>
  </conditionalFormatting>
  <conditionalFormatting sqref="B113:B150">
    <cfRule type="cellIs" dxfId="89" priority="21" operator="equal">
      <formula>0</formula>
    </cfRule>
  </conditionalFormatting>
  <conditionalFormatting sqref="C113:C144">
    <cfRule type="endsWith" dxfId="88" priority="14" operator="endsWith" text="G">
      <formula>RIGHT(C113,LEN("G"))="G"</formula>
    </cfRule>
    <cfRule type="endsWith" dxfId="87" priority="15" operator="endsWith" text="L">
      <formula>RIGHT(C113,LEN("L"))="L"</formula>
    </cfRule>
    <cfRule type="endsWith" dxfId="86" priority="16" operator="endsWith" text="T">
      <formula>RIGHT(C113,LEN("T"))="T"</formula>
    </cfRule>
  </conditionalFormatting>
  <conditionalFormatting sqref="C145">
    <cfRule type="endsWith" dxfId="85" priority="11" operator="endsWith" text="G">
      <formula>RIGHT(C145,LEN("G"))="G"</formula>
    </cfRule>
    <cfRule type="endsWith" dxfId="84" priority="12" operator="endsWith" text="L">
      <formula>RIGHT(C145,LEN("L"))="L"</formula>
    </cfRule>
    <cfRule type="endsWith" dxfId="83" priority="13" operator="endsWith" text="T">
      <formula>RIGHT(C145,LEN("T"))="T"</formula>
    </cfRule>
  </conditionalFormatting>
  <conditionalFormatting sqref="C146">
    <cfRule type="endsWith" dxfId="82" priority="8" operator="endsWith" text="G">
      <formula>RIGHT(C146,LEN("G"))="G"</formula>
    </cfRule>
    <cfRule type="endsWith" dxfId="81" priority="9" operator="endsWith" text="L">
      <formula>RIGHT(C146,LEN("L"))="L"</formula>
    </cfRule>
    <cfRule type="endsWith" dxfId="80" priority="10" operator="endsWith" text="T">
      <formula>RIGHT(C146,LEN("T"))="T"</formula>
    </cfRule>
  </conditionalFormatting>
  <conditionalFormatting sqref="C147">
    <cfRule type="endsWith" dxfId="79" priority="5" operator="endsWith" text="G">
      <formula>RIGHT(C147,LEN("G"))="G"</formula>
    </cfRule>
    <cfRule type="endsWith" dxfId="78" priority="6" operator="endsWith" text="L">
      <formula>RIGHT(C147,LEN("L"))="L"</formula>
    </cfRule>
    <cfRule type="endsWith" dxfId="77" priority="7" operator="endsWith" text="T">
      <formula>RIGHT(C147,LEN("T"))="T"</formula>
    </cfRule>
  </conditionalFormatting>
  <conditionalFormatting sqref="E113:E144">
    <cfRule type="cellIs" dxfId="76" priority="4" operator="notEqual">
      <formula>1</formula>
    </cfRule>
  </conditionalFormatting>
  <conditionalFormatting sqref="E145:E147">
    <cfRule type="cellIs" dxfId="75" priority="3" operator="notEqual">
      <formula>1</formula>
    </cfRule>
  </conditionalFormatting>
  <conditionalFormatting sqref="F113:AK144">
    <cfRule type="cellIs" dxfId="74" priority="2" operator="notEqual">
      <formula>1</formula>
    </cfRule>
  </conditionalFormatting>
  <conditionalFormatting sqref="F145:AK147">
    <cfRule type="cellIs" dxfId="73" priority="1" operator="notEqual">
      <formula>1</formula>
    </cfRule>
  </conditionalFormatting>
  <printOptions horizontalCentered="1" verticalCentered="1"/>
  <pageMargins left="0.51181102362204722" right="0.51181102362204722" top="0.15748031496062992" bottom="0.15748031496062992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153"/>
  <sheetViews>
    <sheetView zoomScale="140" zoomScaleNormal="140" workbookViewId="0">
      <pane xSplit="4" ySplit="5" topLeftCell="E95" activePane="bottomRight" state="frozen"/>
      <selection pane="topRight" activeCell="E1" sqref="E1"/>
      <selection pane="bottomLeft" activeCell="A4" sqref="A4"/>
      <selection pane="bottomRight"/>
    </sheetView>
  </sheetViews>
  <sheetFormatPr defaultRowHeight="15" x14ac:dyDescent="0.25"/>
  <cols>
    <col min="2" max="2" width="9.140625" style="1"/>
    <col min="3" max="3" width="4.7109375" style="1" customWidth="1"/>
    <col min="4" max="4" width="30.7109375" customWidth="1"/>
    <col min="5" max="40" width="5.7109375" style="1" customWidth="1"/>
    <col min="45" max="45" width="9.140625" style="1"/>
    <col min="48" max="48" width="9.140625" style="1"/>
    <col min="49" max="49" width="30.7109375" customWidth="1"/>
  </cols>
  <sheetData>
    <row r="1" spans="2:49" ht="15.75" thickBot="1" x14ac:dyDescent="0.3"/>
    <row r="2" spans="2:49" x14ac:dyDescent="0.25">
      <c r="C2" s="4"/>
      <c r="D2" s="3"/>
      <c r="E2" s="66" t="s">
        <v>34</v>
      </c>
      <c r="F2" s="67"/>
      <c r="G2" s="67"/>
      <c r="H2" s="67"/>
      <c r="I2" s="68"/>
      <c r="J2" s="69"/>
      <c r="K2" s="70" t="s">
        <v>35</v>
      </c>
      <c r="L2" s="64"/>
      <c r="M2" s="64"/>
      <c r="N2" s="64"/>
      <c r="O2" s="64"/>
      <c r="P2" s="71"/>
      <c r="Q2" s="66" t="s">
        <v>36</v>
      </c>
      <c r="R2" s="67"/>
      <c r="S2" s="67"/>
      <c r="T2" s="67"/>
      <c r="U2" s="68"/>
      <c r="V2" s="69"/>
      <c r="W2" s="70" t="s">
        <v>37</v>
      </c>
      <c r="X2" s="64"/>
      <c r="Y2" s="64"/>
      <c r="Z2" s="64"/>
      <c r="AA2" s="64"/>
      <c r="AB2" s="71"/>
      <c r="AC2" s="66" t="s">
        <v>32</v>
      </c>
      <c r="AD2" s="67"/>
      <c r="AE2" s="67"/>
      <c r="AF2" s="67"/>
      <c r="AG2" s="68"/>
      <c r="AH2" s="69"/>
      <c r="AI2" s="64" t="s">
        <v>33</v>
      </c>
      <c r="AJ2" s="64"/>
      <c r="AK2" s="64"/>
      <c r="AL2" s="64"/>
      <c r="AM2" s="65"/>
      <c r="AN2" s="8"/>
      <c r="AV2" s="1">
        <v>35</v>
      </c>
    </row>
    <row r="3" spans="2:49" x14ac:dyDescent="0.25">
      <c r="C3" s="22"/>
      <c r="D3" s="21"/>
      <c r="E3" s="31">
        <v>1</v>
      </c>
      <c r="F3" s="32">
        <v>2</v>
      </c>
      <c r="G3" s="32">
        <v>3</v>
      </c>
      <c r="H3" s="32">
        <v>4</v>
      </c>
      <c r="I3" s="33">
        <v>5</v>
      </c>
      <c r="J3" s="34">
        <v>6</v>
      </c>
      <c r="K3" s="31">
        <v>1</v>
      </c>
      <c r="L3" s="32">
        <v>2</v>
      </c>
      <c r="M3" s="32">
        <v>3</v>
      </c>
      <c r="N3" s="32">
        <v>4</v>
      </c>
      <c r="O3" s="33">
        <v>5</v>
      </c>
      <c r="P3" s="34"/>
      <c r="Q3" s="31">
        <v>1</v>
      </c>
      <c r="R3" s="32">
        <v>2</v>
      </c>
      <c r="S3" s="32">
        <v>3</v>
      </c>
      <c r="T3" s="32">
        <v>4</v>
      </c>
      <c r="U3" s="33">
        <v>5</v>
      </c>
      <c r="V3" s="35">
        <v>6</v>
      </c>
      <c r="W3" s="31">
        <v>1</v>
      </c>
      <c r="X3" s="32">
        <v>2</v>
      </c>
      <c r="Y3" s="32">
        <v>3</v>
      </c>
      <c r="Z3" s="32">
        <v>4</v>
      </c>
      <c r="AA3" s="33">
        <v>5</v>
      </c>
      <c r="AB3" s="34">
        <v>6</v>
      </c>
      <c r="AC3" s="31">
        <v>1</v>
      </c>
      <c r="AD3" s="32">
        <v>2</v>
      </c>
      <c r="AE3" s="32">
        <v>3</v>
      </c>
      <c r="AF3" s="32">
        <v>4</v>
      </c>
      <c r="AG3" s="33">
        <v>5</v>
      </c>
      <c r="AH3" s="35">
        <v>6</v>
      </c>
      <c r="AI3" s="32">
        <v>1</v>
      </c>
      <c r="AJ3" s="32">
        <v>2</v>
      </c>
      <c r="AK3" s="32">
        <v>3</v>
      </c>
      <c r="AL3" s="33">
        <v>4</v>
      </c>
      <c r="AM3" s="36">
        <v>5</v>
      </c>
      <c r="AN3" s="8"/>
    </row>
    <row r="4" spans="2:49" x14ac:dyDescent="0.25">
      <c r="C4" s="22"/>
      <c r="D4" s="21"/>
      <c r="E4" s="23" t="s">
        <v>86</v>
      </c>
      <c r="F4" s="24" t="s">
        <v>87</v>
      </c>
      <c r="G4" s="24" t="s">
        <v>88</v>
      </c>
      <c r="H4" s="24" t="s">
        <v>89</v>
      </c>
      <c r="I4" s="25" t="s">
        <v>90</v>
      </c>
      <c r="J4" s="25" t="s">
        <v>91</v>
      </c>
      <c r="K4" s="23" t="s">
        <v>86</v>
      </c>
      <c r="L4" s="24" t="s">
        <v>87</v>
      </c>
      <c r="M4" s="24" t="s">
        <v>88</v>
      </c>
      <c r="N4" s="24" t="s">
        <v>89</v>
      </c>
      <c r="O4" s="25" t="s">
        <v>90</v>
      </c>
      <c r="P4" s="37"/>
      <c r="Q4" s="23" t="s">
        <v>86</v>
      </c>
      <c r="R4" s="24" t="s">
        <v>87</v>
      </c>
      <c r="S4" s="24" t="s">
        <v>88</v>
      </c>
      <c r="T4" s="24" t="s">
        <v>89</v>
      </c>
      <c r="U4" s="25" t="s">
        <v>90</v>
      </c>
      <c r="V4" s="25" t="s">
        <v>91</v>
      </c>
      <c r="W4" s="23" t="s">
        <v>86</v>
      </c>
      <c r="X4" s="24" t="s">
        <v>87</v>
      </c>
      <c r="Y4" s="24" t="s">
        <v>88</v>
      </c>
      <c r="Z4" s="24" t="s">
        <v>89</v>
      </c>
      <c r="AA4" s="25" t="s">
        <v>90</v>
      </c>
      <c r="AB4" s="37"/>
      <c r="AC4" s="23" t="s">
        <v>86</v>
      </c>
      <c r="AD4" s="24" t="s">
        <v>87</v>
      </c>
      <c r="AE4" s="24" t="s">
        <v>88</v>
      </c>
      <c r="AF4" s="24" t="s">
        <v>89</v>
      </c>
      <c r="AG4" s="25" t="s">
        <v>90</v>
      </c>
      <c r="AH4" s="25" t="s">
        <v>91</v>
      </c>
      <c r="AI4" s="23" t="s">
        <v>86</v>
      </c>
      <c r="AJ4" s="24" t="s">
        <v>87</v>
      </c>
      <c r="AK4" s="24" t="s">
        <v>88</v>
      </c>
      <c r="AL4" s="24" t="s">
        <v>89</v>
      </c>
      <c r="AM4" s="39" t="s">
        <v>90</v>
      </c>
      <c r="AN4" s="8"/>
      <c r="AS4" s="1">
        <v>33</v>
      </c>
    </row>
    <row r="5" spans="2:49" ht="15.75" thickBot="1" x14ac:dyDescent="0.3">
      <c r="C5" s="5"/>
      <c r="D5" s="7" t="s">
        <v>0</v>
      </c>
      <c r="E5" s="26" t="s">
        <v>87</v>
      </c>
      <c r="F5" s="27" t="s">
        <v>88</v>
      </c>
      <c r="G5" s="27" t="s">
        <v>89</v>
      </c>
      <c r="H5" s="27" t="s">
        <v>90</v>
      </c>
      <c r="I5" s="28" t="s">
        <v>91</v>
      </c>
      <c r="J5" s="28" t="s">
        <v>92</v>
      </c>
      <c r="K5" s="26" t="s">
        <v>87</v>
      </c>
      <c r="L5" s="27" t="s">
        <v>88</v>
      </c>
      <c r="M5" s="27" t="s">
        <v>89</v>
      </c>
      <c r="N5" s="27" t="s">
        <v>90</v>
      </c>
      <c r="O5" s="28" t="s">
        <v>91</v>
      </c>
      <c r="P5" s="38"/>
      <c r="Q5" s="26" t="s">
        <v>87</v>
      </c>
      <c r="R5" s="27" t="s">
        <v>88</v>
      </c>
      <c r="S5" s="27" t="s">
        <v>89</v>
      </c>
      <c r="T5" s="27" t="s">
        <v>90</v>
      </c>
      <c r="U5" s="28" t="s">
        <v>91</v>
      </c>
      <c r="V5" s="28" t="s">
        <v>92</v>
      </c>
      <c r="W5" s="26" t="s">
        <v>87</v>
      </c>
      <c r="X5" s="27" t="s">
        <v>88</v>
      </c>
      <c r="Y5" s="27" t="s">
        <v>89</v>
      </c>
      <c r="Z5" s="27" t="s">
        <v>90</v>
      </c>
      <c r="AA5" s="28" t="s">
        <v>91</v>
      </c>
      <c r="AB5" s="38"/>
      <c r="AC5" s="26" t="s">
        <v>87</v>
      </c>
      <c r="AD5" s="27" t="s">
        <v>88</v>
      </c>
      <c r="AE5" s="27" t="s">
        <v>89</v>
      </c>
      <c r="AF5" s="27" t="s">
        <v>90</v>
      </c>
      <c r="AG5" s="28" t="s">
        <v>91</v>
      </c>
      <c r="AH5" s="28" t="s">
        <v>92</v>
      </c>
      <c r="AI5" s="26" t="s">
        <v>87</v>
      </c>
      <c r="AJ5" s="27" t="s">
        <v>88</v>
      </c>
      <c r="AK5" s="27" t="s">
        <v>89</v>
      </c>
      <c r="AL5" s="27" t="s">
        <v>90</v>
      </c>
      <c r="AM5" s="40" t="s">
        <v>91</v>
      </c>
      <c r="AN5" s="9"/>
      <c r="AQ5" s="1" t="s">
        <v>1</v>
      </c>
      <c r="AS5" s="1">
        <v>32</v>
      </c>
      <c r="AU5" t="s">
        <v>38</v>
      </c>
      <c r="AV5" s="1">
        <v>18</v>
      </c>
    </row>
    <row r="6" spans="2:49" x14ac:dyDescent="0.25">
      <c r="B6" s="1">
        <f>COUNTIF(E6:AM6,"G")</f>
        <v>0</v>
      </c>
      <c r="C6" s="6">
        <f>C5+1</f>
        <v>1</v>
      </c>
      <c r="D6" t="s">
        <v>93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t="s">
        <v>3</v>
      </c>
      <c r="AD6"/>
      <c r="AE6"/>
      <c r="AF6"/>
      <c r="AG6"/>
      <c r="AH6"/>
      <c r="AI6"/>
      <c r="AJ6"/>
      <c r="AK6"/>
      <c r="AL6"/>
      <c r="AM6"/>
      <c r="AN6" s="8"/>
      <c r="AP6">
        <v>1</v>
      </c>
      <c r="AQ6" s="1" t="s">
        <v>2</v>
      </c>
      <c r="AR6">
        <f>COUNTIF($E$6:$AM$82,"1AG")</f>
        <v>33</v>
      </c>
      <c r="AS6" s="1" t="str">
        <f t="shared" ref="AS6:AS12" si="0">IF(AR6=$AS$4,"Ok","Err")</f>
        <v>Ok</v>
      </c>
      <c r="AU6">
        <f>$AV$2-COUNTIF(E6:AM6,"")</f>
        <v>1</v>
      </c>
      <c r="AV6" s="1" t="str">
        <f>IF(AU6=$AV$5,"Ok","Err")</f>
        <v>Err</v>
      </c>
      <c r="AW6" t="str">
        <f>D6</f>
        <v>Adinolfi Federico</v>
      </c>
    </row>
    <row r="7" spans="2:49" x14ac:dyDescent="0.25">
      <c r="B7" s="1">
        <f t="shared" ref="B7:B74" si="1">COUNTIF(E7:AM7,"G")</f>
        <v>0</v>
      </c>
      <c r="C7" s="6">
        <f>C6+1</f>
        <v>2</v>
      </c>
      <c r="D7" t="s">
        <v>81</v>
      </c>
      <c r="E7"/>
      <c r="F7" t="s">
        <v>23</v>
      </c>
      <c r="G7" t="s">
        <v>68</v>
      </c>
      <c r="H7" t="s">
        <v>28</v>
      </c>
      <c r="I7" t="s">
        <v>28</v>
      </c>
      <c r="J7"/>
      <c r="K7" t="s">
        <v>23</v>
      </c>
      <c r="L7" t="s">
        <v>28</v>
      </c>
      <c r="M7" t="s">
        <v>68</v>
      </c>
      <c r="N7"/>
      <c r="O7"/>
      <c r="P7"/>
      <c r="Q7" t="s">
        <v>68</v>
      </c>
      <c r="R7" t="s">
        <v>28</v>
      </c>
      <c r="S7" t="s">
        <v>23</v>
      </c>
      <c r="T7"/>
      <c r="U7"/>
      <c r="V7"/>
      <c r="W7" t="s">
        <v>68</v>
      </c>
      <c r="X7" t="s">
        <v>68</v>
      </c>
      <c r="Y7" t="s">
        <v>23</v>
      </c>
      <c r="Z7"/>
      <c r="AA7" t="s">
        <v>28</v>
      </c>
      <c r="AB7"/>
      <c r="AC7" t="s">
        <v>68</v>
      </c>
      <c r="AD7" t="s">
        <v>23</v>
      </c>
      <c r="AE7" t="s">
        <v>23</v>
      </c>
      <c r="AF7"/>
      <c r="AG7"/>
      <c r="AH7" t="s">
        <v>28</v>
      </c>
      <c r="AI7"/>
      <c r="AJ7"/>
      <c r="AK7"/>
      <c r="AL7"/>
      <c r="AM7"/>
      <c r="AN7" s="8"/>
      <c r="AP7">
        <f>AP6+1</f>
        <v>2</v>
      </c>
      <c r="AQ7" s="1" t="s">
        <v>3</v>
      </c>
      <c r="AR7">
        <f>COUNTIF($E$6:$AM$82,"1AL")</f>
        <v>33</v>
      </c>
      <c r="AS7" s="1" t="str">
        <f t="shared" si="0"/>
        <v>Ok</v>
      </c>
      <c r="AU7">
        <f t="shared" ref="AU7:AU78" si="2">$AV$2-COUNTIF(E7:AM7,"")</f>
        <v>18</v>
      </c>
      <c r="AV7" s="1" t="str">
        <f t="shared" ref="AV7:AV78" si="3">IF(AU7=$AV$5,"Ok","Err")</f>
        <v>Ok</v>
      </c>
      <c r="AW7" t="str">
        <f t="shared" ref="AW7:AW52" si="4">D7</f>
        <v>Baboni Anna</v>
      </c>
    </row>
    <row r="8" spans="2:49" x14ac:dyDescent="0.25">
      <c r="B8" s="1">
        <f t="shared" si="1"/>
        <v>0</v>
      </c>
      <c r="C8" s="6">
        <f t="shared" ref="C8:C74" si="5">C7+1</f>
        <v>3</v>
      </c>
      <c r="D8" t="s">
        <v>45</v>
      </c>
      <c r="E8"/>
      <c r="F8"/>
      <c r="G8"/>
      <c r="H8"/>
      <c r="I8"/>
      <c r="J8"/>
      <c r="K8"/>
      <c r="L8"/>
      <c r="M8"/>
      <c r="N8"/>
      <c r="O8"/>
      <c r="P8"/>
      <c r="Q8" t="s">
        <v>29</v>
      </c>
      <c r="R8" t="s">
        <v>29</v>
      </c>
      <c r="S8"/>
      <c r="T8"/>
      <c r="U8"/>
      <c r="V8"/>
      <c r="W8" t="s">
        <v>84</v>
      </c>
      <c r="X8" t="s">
        <v>84</v>
      </c>
      <c r="Y8"/>
      <c r="Z8"/>
      <c r="AA8"/>
      <c r="AB8"/>
      <c r="AC8"/>
      <c r="AD8"/>
      <c r="AE8"/>
      <c r="AF8"/>
      <c r="AG8"/>
      <c r="AH8"/>
      <c r="AI8"/>
      <c r="AJ8" t="s">
        <v>29</v>
      </c>
      <c r="AK8" t="s">
        <v>29</v>
      </c>
      <c r="AL8" t="s">
        <v>84</v>
      </c>
      <c r="AM8" t="s">
        <v>84</v>
      </c>
      <c r="AN8" s="8"/>
      <c r="AP8">
        <f t="shared" ref="AP8:AP40" si="6">AP7+1</f>
        <v>3</v>
      </c>
      <c r="AQ8" s="1" t="s">
        <v>4</v>
      </c>
      <c r="AR8">
        <f>COUNTIF($E$6:$AM$82,"1AT")</f>
        <v>33</v>
      </c>
      <c r="AS8" s="1" t="str">
        <f t="shared" si="0"/>
        <v>Ok</v>
      </c>
      <c r="AU8">
        <f t="shared" si="2"/>
        <v>8</v>
      </c>
      <c r="AV8" s="1" t="str">
        <f t="shared" si="3"/>
        <v>Err</v>
      </c>
      <c r="AW8" t="str">
        <f t="shared" si="4"/>
        <v>Beduschi Mario</v>
      </c>
    </row>
    <row r="9" spans="2:49" x14ac:dyDescent="0.25">
      <c r="B9" s="1">
        <f t="shared" si="1"/>
        <v>0</v>
      </c>
      <c r="C9" s="6">
        <f t="shared" si="5"/>
        <v>4</v>
      </c>
      <c r="D9" t="s">
        <v>46</v>
      </c>
      <c r="E9" t="s">
        <v>21</v>
      </c>
      <c r="F9" t="s">
        <v>21</v>
      </c>
      <c r="G9" t="s">
        <v>21</v>
      </c>
      <c r="H9"/>
      <c r="I9" t="s">
        <v>21</v>
      </c>
      <c r="J9"/>
      <c r="K9" t="s">
        <v>20</v>
      </c>
      <c r="L9" t="s">
        <v>20</v>
      </c>
      <c r="M9" t="s">
        <v>20</v>
      </c>
      <c r="N9"/>
      <c r="O9"/>
      <c r="P9"/>
      <c r="Q9"/>
      <c r="R9"/>
      <c r="S9" t="s">
        <v>21</v>
      </c>
      <c r="T9"/>
      <c r="U9" t="s">
        <v>20</v>
      </c>
      <c r="V9" t="s">
        <v>20</v>
      </c>
      <c r="W9" t="s">
        <v>21</v>
      </c>
      <c r="X9" t="s">
        <v>21</v>
      </c>
      <c r="Y9"/>
      <c r="Z9" t="s">
        <v>20</v>
      </c>
      <c r="AA9" t="s">
        <v>20</v>
      </c>
      <c r="AB9"/>
      <c r="AC9"/>
      <c r="AD9"/>
      <c r="AE9"/>
      <c r="AF9"/>
      <c r="AG9"/>
      <c r="AH9"/>
      <c r="AI9" t="s">
        <v>20</v>
      </c>
      <c r="AJ9" t="s">
        <v>20</v>
      </c>
      <c r="AK9" t="s">
        <v>21</v>
      </c>
      <c r="AL9" t="s">
        <v>21</v>
      </c>
      <c r="AM9"/>
      <c r="AN9" s="8"/>
      <c r="AP9">
        <f t="shared" si="6"/>
        <v>4</v>
      </c>
      <c r="AQ9" s="1" t="s">
        <v>5</v>
      </c>
      <c r="AR9">
        <f>COUNTIF($E$6:$AM$82,"1BG")</f>
        <v>33</v>
      </c>
      <c r="AS9" s="1" t="str">
        <f t="shared" si="0"/>
        <v>Ok</v>
      </c>
      <c r="AU9">
        <f t="shared" si="2"/>
        <v>18</v>
      </c>
      <c r="AV9" s="1" t="str">
        <f t="shared" si="3"/>
        <v>Ok</v>
      </c>
      <c r="AW9" t="str">
        <f t="shared" si="4"/>
        <v>Benini Carlo</v>
      </c>
    </row>
    <row r="10" spans="2:49" x14ac:dyDescent="0.25">
      <c r="B10" s="1">
        <f t="shared" si="1"/>
        <v>0</v>
      </c>
      <c r="C10" s="6">
        <f t="shared" si="5"/>
        <v>5</v>
      </c>
      <c r="D10" t="s">
        <v>47</v>
      </c>
      <c r="E10"/>
      <c r="F10"/>
      <c r="G10" t="s">
        <v>13</v>
      </c>
      <c r="H10" t="s">
        <v>12</v>
      </c>
      <c r="I10" t="s">
        <v>9</v>
      </c>
      <c r="J10"/>
      <c r="K10" t="s">
        <v>19</v>
      </c>
      <c r="L10" t="s">
        <v>25</v>
      </c>
      <c r="M10"/>
      <c r="N10" t="s">
        <v>9</v>
      </c>
      <c r="O10" t="s">
        <v>13</v>
      </c>
      <c r="P10"/>
      <c r="Q10"/>
      <c r="R10"/>
      <c r="S10"/>
      <c r="T10"/>
      <c r="U10"/>
      <c r="V10"/>
      <c r="W10" t="s">
        <v>22</v>
      </c>
      <c r="X10"/>
      <c r="Y10" t="s">
        <v>12</v>
      </c>
      <c r="Z10" t="s">
        <v>9</v>
      </c>
      <c r="AA10"/>
      <c r="AB10"/>
      <c r="AC10"/>
      <c r="AD10"/>
      <c r="AE10" t="s">
        <v>12</v>
      </c>
      <c r="AF10" t="s">
        <v>13</v>
      </c>
      <c r="AG10" t="s">
        <v>16</v>
      </c>
      <c r="AH10" t="s">
        <v>17</v>
      </c>
      <c r="AI10" t="s">
        <v>12</v>
      </c>
      <c r="AJ10"/>
      <c r="AK10" t="s">
        <v>18</v>
      </c>
      <c r="AL10" t="s">
        <v>13</v>
      </c>
      <c r="AM10" t="s">
        <v>9</v>
      </c>
      <c r="AN10" s="8"/>
      <c r="AP10">
        <f t="shared" si="6"/>
        <v>5</v>
      </c>
      <c r="AQ10" s="1" t="s">
        <v>6</v>
      </c>
      <c r="AR10">
        <f>COUNTIF($E$6:$AM$82,"1BT")</f>
        <v>33</v>
      </c>
      <c r="AS10" s="1" t="str">
        <f t="shared" si="0"/>
        <v>Ok</v>
      </c>
      <c r="AU10">
        <f t="shared" si="2"/>
        <v>18</v>
      </c>
      <c r="AV10" s="1" t="str">
        <f t="shared" si="3"/>
        <v>Ok</v>
      </c>
      <c r="AW10" t="str">
        <f t="shared" si="4"/>
        <v>Bertoni Stefano</v>
      </c>
    </row>
    <row r="11" spans="2:49" x14ac:dyDescent="0.25">
      <c r="B11" s="1">
        <f t="shared" si="1"/>
        <v>0</v>
      </c>
      <c r="C11" s="6">
        <f t="shared" si="5"/>
        <v>6</v>
      </c>
      <c r="D11" t="s">
        <v>48</v>
      </c>
      <c r="E11" t="s">
        <v>13</v>
      </c>
      <c r="F11"/>
      <c r="G11" t="s">
        <v>7</v>
      </c>
      <c r="H11" t="s">
        <v>7</v>
      </c>
      <c r="I11" t="s">
        <v>14</v>
      </c>
      <c r="J11"/>
      <c r="K11" t="s">
        <v>14</v>
      </c>
      <c r="L11" t="s">
        <v>7</v>
      </c>
      <c r="M11" t="s">
        <v>7</v>
      </c>
      <c r="N11" t="s">
        <v>13</v>
      </c>
      <c r="O11"/>
      <c r="P11"/>
      <c r="Q11" t="s">
        <v>14</v>
      </c>
      <c r="R11" t="s">
        <v>14</v>
      </c>
      <c r="S11"/>
      <c r="T11"/>
      <c r="U11" t="s">
        <v>13</v>
      </c>
      <c r="V11" t="s">
        <v>13</v>
      </c>
      <c r="W11"/>
      <c r="X11"/>
      <c r="Y11"/>
      <c r="Z11"/>
      <c r="AA11"/>
      <c r="AB11"/>
      <c r="AC11" t="s">
        <v>7</v>
      </c>
      <c r="AD11" t="s">
        <v>14</v>
      </c>
      <c r="AE11"/>
      <c r="AF11"/>
      <c r="AG11"/>
      <c r="AH11"/>
      <c r="AI11" t="s">
        <v>13</v>
      </c>
      <c r="AJ11" t="s">
        <v>13</v>
      </c>
      <c r="AK11" t="s">
        <v>7</v>
      </c>
      <c r="AL11" t="s">
        <v>14</v>
      </c>
      <c r="AM11"/>
      <c r="AN11" s="8"/>
      <c r="AP11">
        <f t="shared" si="6"/>
        <v>6</v>
      </c>
      <c r="AQ11" s="1" t="s">
        <v>7</v>
      </c>
      <c r="AR11">
        <f>COUNTIF($E$6:$AM$82,"1CG")</f>
        <v>33</v>
      </c>
      <c r="AS11" s="1" t="str">
        <f t="shared" si="0"/>
        <v>Ok</v>
      </c>
      <c r="AU11">
        <f t="shared" si="2"/>
        <v>18</v>
      </c>
      <c r="AV11" s="1" t="str">
        <f t="shared" si="3"/>
        <v>Ok</v>
      </c>
      <c r="AW11" t="str">
        <f t="shared" si="4"/>
        <v>Bettoni Ivana</v>
      </c>
    </row>
    <row r="12" spans="2:49" x14ac:dyDescent="0.25">
      <c r="B12" s="1">
        <f t="shared" si="1"/>
        <v>0</v>
      </c>
      <c r="C12" s="6">
        <f t="shared" si="5"/>
        <v>7</v>
      </c>
      <c r="D12" t="s">
        <v>69</v>
      </c>
      <c r="E12"/>
      <c r="F12"/>
      <c r="G12"/>
      <c r="H12"/>
      <c r="I12"/>
      <c r="J12"/>
      <c r="K12"/>
      <c r="L12"/>
      <c r="M12"/>
      <c r="N12"/>
      <c r="O12" t="s">
        <v>6</v>
      </c>
      <c r="P12"/>
      <c r="Q12"/>
      <c r="R12"/>
      <c r="S12"/>
      <c r="T12"/>
      <c r="U12"/>
      <c r="V12"/>
      <c r="W12"/>
      <c r="X12"/>
      <c r="Y12"/>
      <c r="Z12"/>
      <c r="AA12" t="s">
        <v>17</v>
      </c>
      <c r="AB12"/>
      <c r="AC12" t="s">
        <v>17</v>
      </c>
      <c r="AD12" t="s">
        <v>6</v>
      </c>
      <c r="AE12"/>
      <c r="AF12"/>
      <c r="AG12"/>
      <c r="AH12"/>
      <c r="AI12"/>
      <c r="AJ12"/>
      <c r="AK12"/>
      <c r="AL12" t="s">
        <v>17</v>
      </c>
      <c r="AM12"/>
      <c r="AN12" s="8"/>
      <c r="AP12">
        <f t="shared" si="6"/>
        <v>7</v>
      </c>
      <c r="AQ12" s="1" t="s">
        <v>8</v>
      </c>
      <c r="AR12">
        <f>COUNTIF($E$6:$AM$82,"1DG")</f>
        <v>33</v>
      </c>
      <c r="AS12" s="1" t="str">
        <f t="shared" si="0"/>
        <v>Ok</v>
      </c>
      <c r="AU12">
        <f t="shared" si="2"/>
        <v>5</v>
      </c>
      <c r="AV12" s="1" t="str">
        <f t="shared" si="3"/>
        <v>Err</v>
      </c>
      <c r="AW12" t="str">
        <f t="shared" si="4"/>
        <v>Billo Gianluca</v>
      </c>
    </row>
    <row r="13" spans="2:49" x14ac:dyDescent="0.25">
      <c r="B13" s="1">
        <f t="shared" si="1"/>
        <v>0</v>
      </c>
      <c r="C13" s="6">
        <f t="shared" si="5"/>
        <v>8</v>
      </c>
      <c r="D13" t="s">
        <v>49</v>
      </c>
      <c r="E13"/>
      <c r="F13"/>
      <c r="G13"/>
      <c r="H13"/>
      <c r="I13"/>
      <c r="J13"/>
      <c r="K13" t="s">
        <v>13</v>
      </c>
      <c r="L13" t="s">
        <v>13</v>
      </c>
      <c r="M13" t="s">
        <v>11</v>
      </c>
      <c r="N13" t="s">
        <v>11</v>
      </c>
      <c r="O13" t="s">
        <v>11</v>
      </c>
      <c r="P13"/>
      <c r="Q13" t="s">
        <v>6</v>
      </c>
      <c r="R13" t="s">
        <v>6</v>
      </c>
      <c r="S13" t="s">
        <v>4</v>
      </c>
      <c r="T13" t="s">
        <v>4</v>
      </c>
      <c r="U13"/>
      <c r="V13" t="s">
        <v>11</v>
      </c>
      <c r="W13"/>
      <c r="X13"/>
      <c r="Y13" t="s">
        <v>13</v>
      </c>
      <c r="Z13" t="s">
        <v>13</v>
      </c>
      <c r="AA13" t="s">
        <v>13</v>
      </c>
      <c r="AB13"/>
      <c r="AC13" t="s">
        <v>13</v>
      </c>
      <c r="AD13" t="s">
        <v>4</v>
      </c>
      <c r="AE13" t="s">
        <v>6</v>
      </c>
      <c r="AF13"/>
      <c r="AG13" t="s">
        <v>11</v>
      </c>
      <c r="AH13" t="s">
        <v>11</v>
      </c>
      <c r="AI13"/>
      <c r="AJ13"/>
      <c r="AK13"/>
      <c r="AL13"/>
      <c r="AM13"/>
      <c r="AN13" s="8"/>
      <c r="AP13">
        <f t="shared" si="6"/>
        <v>8</v>
      </c>
      <c r="AQ13" s="1" t="s">
        <v>9</v>
      </c>
      <c r="AR13">
        <f>COUNTIF($E$6:$AM$82,"2AG")</f>
        <v>32</v>
      </c>
      <c r="AS13" s="1" t="str">
        <f t="shared" ref="AS13:AS37" si="7">IF(AR13=$AS$5,"Ok","Err")</f>
        <v>Ok</v>
      </c>
      <c r="AU13">
        <f t="shared" si="2"/>
        <v>18</v>
      </c>
      <c r="AV13" s="1" t="str">
        <f t="shared" si="3"/>
        <v>Ok</v>
      </c>
      <c r="AW13" t="str">
        <f t="shared" si="4"/>
        <v>Bombonati Gianni</v>
      </c>
    </row>
    <row r="14" spans="2:49" x14ac:dyDescent="0.25">
      <c r="B14" s="1">
        <f t="shared" si="1"/>
        <v>0</v>
      </c>
      <c r="C14" s="6">
        <f t="shared" si="5"/>
        <v>9</v>
      </c>
      <c r="D14" t="s">
        <v>94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t="s">
        <v>28</v>
      </c>
      <c r="AD14"/>
      <c r="AE14"/>
      <c r="AF14"/>
      <c r="AG14"/>
      <c r="AH14"/>
      <c r="AI14"/>
      <c r="AJ14"/>
      <c r="AK14"/>
      <c r="AL14"/>
      <c r="AM14"/>
      <c r="AN14" s="8"/>
      <c r="AP14">
        <f t="shared" si="6"/>
        <v>9</v>
      </c>
      <c r="AQ14" s="1" t="s">
        <v>10</v>
      </c>
      <c r="AR14">
        <f>COUNTIF($E$6:$AM$82,"2AL")</f>
        <v>32</v>
      </c>
      <c r="AS14" s="1" t="str">
        <f t="shared" si="7"/>
        <v>Ok</v>
      </c>
      <c r="AU14">
        <f t="shared" si="2"/>
        <v>1</v>
      </c>
      <c r="AV14" s="1" t="str">
        <f t="shared" si="3"/>
        <v>Err</v>
      </c>
      <c r="AW14" t="str">
        <f t="shared" si="4"/>
        <v>Boni Samuela</v>
      </c>
    </row>
    <row r="15" spans="2:49" x14ac:dyDescent="0.25">
      <c r="B15" s="1">
        <f t="shared" si="1"/>
        <v>0</v>
      </c>
      <c r="C15" s="6">
        <f t="shared" si="5"/>
        <v>10</v>
      </c>
      <c r="D15" t="s">
        <v>50</v>
      </c>
      <c r="E15"/>
      <c r="F15"/>
      <c r="G15"/>
      <c r="H15"/>
      <c r="I15" t="s">
        <v>11</v>
      </c>
      <c r="J15" t="s">
        <v>4</v>
      </c>
      <c r="K15" t="s">
        <v>10</v>
      </c>
      <c r="L15" t="s">
        <v>11</v>
      </c>
      <c r="M15" t="s">
        <v>8</v>
      </c>
      <c r="N15"/>
      <c r="O15" t="s">
        <v>14</v>
      </c>
      <c r="P15"/>
      <c r="Q15"/>
      <c r="R15"/>
      <c r="S15"/>
      <c r="T15"/>
      <c r="U15"/>
      <c r="V15"/>
      <c r="W15" t="s">
        <v>3</v>
      </c>
      <c r="X15" t="s">
        <v>14</v>
      </c>
      <c r="Y15" t="s">
        <v>7</v>
      </c>
      <c r="Z15"/>
      <c r="AA15" t="s">
        <v>15</v>
      </c>
      <c r="AB15"/>
      <c r="AC15"/>
      <c r="AD15" t="s">
        <v>8</v>
      </c>
      <c r="AE15" t="s">
        <v>13</v>
      </c>
      <c r="AF15" t="s">
        <v>4</v>
      </c>
      <c r="AG15"/>
      <c r="AH15" t="s">
        <v>10</v>
      </c>
      <c r="AI15" t="s">
        <v>3</v>
      </c>
      <c r="AJ15" t="s">
        <v>15</v>
      </c>
      <c r="AK15" t="s">
        <v>13</v>
      </c>
      <c r="AL15" t="s">
        <v>7</v>
      </c>
      <c r="AM15"/>
      <c r="AN15" s="8"/>
      <c r="AP15">
        <f t="shared" si="6"/>
        <v>10</v>
      </c>
      <c r="AQ15" s="1" t="s">
        <v>11</v>
      </c>
      <c r="AR15">
        <f>COUNTIF($E$6:$AM$82,"2AT")</f>
        <v>32</v>
      </c>
      <c r="AS15" s="1" t="str">
        <f t="shared" si="7"/>
        <v>Ok</v>
      </c>
      <c r="AU15">
        <f t="shared" si="2"/>
        <v>18</v>
      </c>
      <c r="AV15" s="1" t="str">
        <f t="shared" si="3"/>
        <v>Ok</v>
      </c>
      <c r="AW15" t="str">
        <f t="shared" si="4"/>
        <v>Bonisoli Maria Cristina</v>
      </c>
    </row>
    <row r="16" spans="2:49" x14ac:dyDescent="0.25">
      <c r="B16" s="1">
        <f t="shared" si="1"/>
        <v>0</v>
      </c>
      <c r="C16" s="6">
        <f t="shared" si="5"/>
        <v>11</v>
      </c>
      <c r="D16" t="s">
        <v>51</v>
      </c>
      <c r="E16" t="s">
        <v>84</v>
      </c>
      <c r="F16" t="s">
        <v>84</v>
      </c>
      <c r="G16" t="s">
        <v>70</v>
      </c>
      <c r="H16" t="s">
        <v>70</v>
      </c>
      <c r="I16"/>
      <c r="J16"/>
      <c r="K16" t="s">
        <v>84</v>
      </c>
      <c r="L16"/>
      <c r="M16" t="s">
        <v>70</v>
      </c>
      <c r="N16" t="s">
        <v>84</v>
      </c>
      <c r="O16" t="s">
        <v>83</v>
      </c>
      <c r="P16"/>
      <c r="Q16" t="s">
        <v>70</v>
      </c>
      <c r="R16" t="s">
        <v>70</v>
      </c>
      <c r="S16" t="s">
        <v>84</v>
      </c>
      <c r="T16" t="s">
        <v>84</v>
      </c>
      <c r="U16"/>
      <c r="V16"/>
      <c r="W16"/>
      <c r="X16" t="s">
        <v>83</v>
      </c>
      <c r="Y16" t="s">
        <v>84</v>
      </c>
      <c r="Z16"/>
      <c r="AA16"/>
      <c r="AB16"/>
      <c r="AC16" t="s">
        <v>84</v>
      </c>
      <c r="AD16" t="s">
        <v>84</v>
      </c>
      <c r="AE16"/>
      <c r="AF16" t="s">
        <v>70</v>
      </c>
      <c r="AG16" t="s">
        <v>70</v>
      </c>
      <c r="AH16"/>
      <c r="AI16"/>
      <c r="AJ16"/>
      <c r="AK16"/>
      <c r="AL16"/>
      <c r="AM16"/>
      <c r="AN16" s="8"/>
      <c r="AP16">
        <f t="shared" si="6"/>
        <v>11</v>
      </c>
      <c r="AQ16" s="1" t="s">
        <v>12</v>
      </c>
      <c r="AR16">
        <f>COUNTIF($E$6:$AM$82,"2BG")</f>
        <v>32</v>
      </c>
      <c r="AS16" s="1" t="str">
        <f t="shared" si="7"/>
        <v>Ok</v>
      </c>
      <c r="AU16">
        <f t="shared" si="2"/>
        <v>18</v>
      </c>
      <c r="AV16" s="1" t="str">
        <f t="shared" si="3"/>
        <v>Ok</v>
      </c>
      <c r="AW16" t="str">
        <f t="shared" si="4"/>
        <v>Bonora Marco</v>
      </c>
    </row>
    <row r="17" spans="2:49" x14ac:dyDescent="0.25">
      <c r="B17" s="1">
        <f t="shared" si="1"/>
        <v>0</v>
      </c>
      <c r="C17" s="6">
        <f t="shared" si="5"/>
        <v>12</v>
      </c>
      <c r="D17" t="s">
        <v>76</v>
      </c>
      <c r="E17"/>
      <c r="F17"/>
      <c r="G17" t="s">
        <v>84</v>
      </c>
      <c r="H17" t="s">
        <v>13</v>
      </c>
      <c r="I17"/>
      <c r="J17" t="s">
        <v>6</v>
      </c>
      <c r="K17"/>
      <c r="L17"/>
      <c r="M17"/>
      <c r="N17"/>
      <c r="O17"/>
      <c r="P17"/>
      <c r="Q17" t="s">
        <v>84</v>
      </c>
      <c r="R17" t="s">
        <v>13</v>
      </c>
      <c r="S17"/>
      <c r="T17" t="s">
        <v>83</v>
      </c>
      <c r="U17"/>
      <c r="V17" t="s">
        <v>70</v>
      </c>
      <c r="W17"/>
      <c r="X17" t="s">
        <v>13</v>
      </c>
      <c r="Y17" t="s">
        <v>83</v>
      </c>
      <c r="Z17" t="s">
        <v>6</v>
      </c>
      <c r="AA17" t="s">
        <v>70</v>
      </c>
      <c r="AB17"/>
      <c r="AC17"/>
      <c r="AD17"/>
      <c r="AE17"/>
      <c r="AF17"/>
      <c r="AG17"/>
      <c r="AH17"/>
      <c r="AI17" t="s">
        <v>6</v>
      </c>
      <c r="AJ17" t="s">
        <v>70</v>
      </c>
      <c r="AK17" t="s">
        <v>84</v>
      </c>
      <c r="AL17" t="s">
        <v>83</v>
      </c>
      <c r="AM17"/>
      <c r="AN17" s="8"/>
      <c r="AP17">
        <f t="shared" si="6"/>
        <v>12</v>
      </c>
      <c r="AQ17" s="1" t="s">
        <v>13</v>
      </c>
      <c r="AR17">
        <f>COUNTIF($E$6:$AM$82,"2BT")</f>
        <v>32</v>
      </c>
      <c r="AS17" s="1" t="str">
        <f t="shared" si="7"/>
        <v>Ok</v>
      </c>
      <c r="AU17">
        <f>$AV$2-COUNTIF(E17:AM17,"")</f>
        <v>15</v>
      </c>
      <c r="AV17" s="1" t="str">
        <f t="shared" si="3"/>
        <v>Err</v>
      </c>
      <c r="AW17" t="str">
        <f t="shared" si="4"/>
        <v>Calcagno Ermelinda Claudia</v>
      </c>
    </row>
    <row r="18" spans="2:49" x14ac:dyDescent="0.25">
      <c r="B18" s="1">
        <f t="shared" si="1"/>
        <v>0</v>
      </c>
      <c r="C18" s="6">
        <f t="shared" si="5"/>
        <v>13</v>
      </c>
      <c r="D18" t="s">
        <v>72</v>
      </c>
      <c r="E18" t="s">
        <v>85</v>
      </c>
      <c r="F18" t="s">
        <v>14</v>
      </c>
      <c r="G18" t="s">
        <v>31</v>
      </c>
      <c r="H18"/>
      <c r="I18"/>
      <c r="J18"/>
      <c r="K18"/>
      <c r="L18"/>
      <c r="M18"/>
      <c r="N18"/>
      <c r="O18"/>
      <c r="P18"/>
      <c r="Q18"/>
      <c r="R18"/>
      <c r="S18" t="s">
        <v>85</v>
      </c>
      <c r="T18" t="s">
        <v>21</v>
      </c>
      <c r="U18" t="s">
        <v>14</v>
      </c>
      <c r="V18" t="s">
        <v>31</v>
      </c>
      <c r="W18" t="s">
        <v>20</v>
      </c>
      <c r="X18"/>
      <c r="Y18"/>
      <c r="Z18" t="s">
        <v>26</v>
      </c>
      <c r="AA18" t="s">
        <v>21</v>
      </c>
      <c r="AB18"/>
      <c r="AC18" t="s">
        <v>26</v>
      </c>
      <c r="AD18" t="s">
        <v>20</v>
      </c>
      <c r="AE18" t="s">
        <v>21</v>
      </c>
      <c r="AF18" t="s">
        <v>85</v>
      </c>
      <c r="AG18"/>
      <c r="AH18"/>
      <c r="AI18" t="s">
        <v>31</v>
      </c>
      <c r="AJ18"/>
      <c r="AK18" t="s">
        <v>14</v>
      </c>
      <c r="AL18" t="s">
        <v>20</v>
      </c>
      <c r="AM18" t="s">
        <v>26</v>
      </c>
      <c r="AN18" s="8"/>
      <c r="AP18">
        <f t="shared" si="6"/>
        <v>13</v>
      </c>
      <c r="AQ18" s="1" t="s">
        <v>14</v>
      </c>
      <c r="AR18">
        <f>COUNTIF($E$6:$AM$82,"2CG")</f>
        <v>32</v>
      </c>
      <c r="AS18" s="1" t="str">
        <f t="shared" si="7"/>
        <v>Ok</v>
      </c>
      <c r="AU18">
        <f t="shared" si="2"/>
        <v>18</v>
      </c>
      <c r="AV18" s="1" t="str">
        <f t="shared" si="3"/>
        <v>Ok</v>
      </c>
      <c r="AW18" t="str">
        <f t="shared" si="4"/>
        <v>Caleffi Riccardo</v>
      </c>
    </row>
    <row r="19" spans="2:49" s="42" customFormat="1" x14ac:dyDescent="0.25">
      <c r="B19" s="56">
        <f t="shared" si="1"/>
        <v>0</v>
      </c>
      <c r="C19" s="57">
        <f t="shared" si="5"/>
        <v>14</v>
      </c>
      <c r="D19" s="42" t="s">
        <v>104</v>
      </c>
      <c r="G19" s="42" t="s">
        <v>8</v>
      </c>
      <c r="H19" s="42" t="s">
        <v>31</v>
      </c>
      <c r="J19" s="42" t="s">
        <v>2</v>
      </c>
      <c r="K19" s="42" t="s">
        <v>12</v>
      </c>
      <c r="L19" s="42" t="s">
        <v>5</v>
      </c>
      <c r="N19" s="42" t="s">
        <v>30</v>
      </c>
      <c r="O19" s="42" t="s">
        <v>19</v>
      </c>
      <c r="Q19" s="42" t="s">
        <v>9</v>
      </c>
      <c r="R19" s="42" t="s">
        <v>25</v>
      </c>
      <c r="S19" s="42" t="s">
        <v>8</v>
      </c>
      <c r="T19" s="42" t="s">
        <v>2</v>
      </c>
      <c r="AG19" s="42" t="s">
        <v>9</v>
      </c>
      <c r="AH19" s="42" t="s">
        <v>31</v>
      </c>
      <c r="AI19" s="42" t="s">
        <v>30</v>
      </c>
      <c r="AJ19" s="42" t="s">
        <v>19</v>
      </c>
      <c r="AK19" s="42" t="s">
        <v>25</v>
      </c>
      <c r="AL19" s="42" t="s">
        <v>12</v>
      </c>
      <c r="AM19" s="42" t="s">
        <v>5</v>
      </c>
      <c r="AN19" s="58"/>
      <c r="AP19" s="42">
        <f t="shared" si="6"/>
        <v>14</v>
      </c>
      <c r="AQ19" s="56" t="s">
        <v>15</v>
      </c>
      <c r="AR19" s="42">
        <f>COUNTIF($E$6:$AM$82,"2DG")</f>
        <v>32</v>
      </c>
      <c r="AS19" s="56" t="str">
        <f t="shared" si="7"/>
        <v>Ok</v>
      </c>
      <c r="AU19" s="42">
        <f t="shared" si="2"/>
        <v>18</v>
      </c>
      <c r="AV19" s="56" t="str">
        <f t="shared" si="3"/>
        <v>Ok</v>
      </c>
      <c r="AW19" s="42" t="str">
        <f t="shared" si="4"/>
        <v>Cangelosi Giorgia</v>
      </c>
    </row>
    <row r="20" spans="2:49" x14ac:dyDescent="0.25">
      <c r="B20" s="1">
        <f t="shared" si="1"/>
        <v>0</v>
      </c>
      <c r="C20" s="6">
        <f t="shared" si="5"/>
        <v>15</v>
      </c>
      <c r="D20" t="s">
        <v>39</v>
      </c>
      <c r="E20" t="s">
        <v>24</v>
      </c>
      <c r="F20" t="s">
        <v>24</v>
      </c>
      <c r="G20"/>
      <c r="H20"/>
      <c r="I20"/>
      <c r="J20"/>
      <c r="K20"/>
      <c r="L20" t="s">
        <v>24</v>
      </c>
      <c r="M20"/>
      <c r="N20" t="s">
        <v>18</v>
      </c>
      <c r="O20"/>
      <c r="P20"/>
      <c r="Q20"/>
      <c r="R20"/>
      <c r="S20" t="s">
        <v>70</v>
      </c>
      <c r="T20" t="s">
        <v>70</v>
      </c>
      <c r="U20" t="s">
        <v>83</v>
      </c>
      <c r="V20" t="s">
        <v>83</v>
      </c>
      <c r="W20"/>
      <c r="X20"/>
      <c r="Y20"/>
      <c r="Z20"/>
      <c r="AA20"/>
      <c r="AB20"/>
      <c r="AC20" t="s">
        <v>18</v>
      </c>
      <c r="AD20" t="s">
        <v>18</v>
      </c>
      <c r="AE20" t="s">
        <v>83</v>
      </c>
      <c r="AF20"/>
      <c r="AG20"/>
      <c r="AH20"/>
      <c r="AI20" t="s">
        <v>83</v>
      </c>
      <c r="AJ20"/>
      <c r="AK20" t="s">
        <v>70</v>
      </c>
      <c r="AL20"/>
      <c r="AM20" t="s">
        <v>24</v>
      </c>
      <c r="AN20" s="8"/>
      <c r="AP20">
        <f t="shared" si="6"/>
        <v>15</v>
      </c>
      <c r="AQ20" s="1" t="s">
        <v>16</v>
      </c>
      <c r="AR20">
        <f>COUNTIF($E$6:$AM$82,"3AG")</f>
        <v>32</v>
      </c>
      <c r="AS20" s="1" t="str">
        <f t="shared" si="7"/>
        <v>Ok</v>
      </c>
      <c r="AU20">
        <f t="shared" si="2"/>
        <v>14</v>
      </c>
      <c r="AV20" s="1" t="str">
        <f t="shared" si="3"/>
        <v>Err</v>
      </c>
      <c r="AW20" t="str">
        <f t="shared" si="4"/>
        <v>Caria Alberto</v>
      </c>
    </row>
    <row r="21" spans="2:49" x14ac:dyDescent="0.25">
      <c r="B21" s="1">
        <f t="shared" ref="B21" si="8">COUNTIF(E21:AM21,"G")</f>
        <v>0</v>
      </c>
      <c r="C21" s="6">
        <f t="shared" si="5"/>
        <v>16</v>
      </c>
      <c r="D21" t="s">
        <v>155</v>
      </c>
      <c r="E21" t="s">
        <v>22</v>
      </c>
      <c r="F21" t="s">
        <v>15</v>
      </c>
      <c r="G21"/>
      <c r="H21" t="s">
        <v>9</v>
      </c>
      <c r="I21"/>
      <c r="J21"/>
      <c r="K21" t="s">
        <v>25</v>
      </c>
      <c r="L21" t="s">
        <v>15</v>
      </c>
      <c r="M21" t="s">
        <v>9</v>
      </c>
      <c r="N21"/>
      <c r="O21"/>
      <c r="P21"/>
      <c r="Q21"/>
      <c r="R21"/>
      <c r="S21" t="s">
        <v>25</v>
      </c>
      <c r="T21" t="s">
        <v>25</v>
      </c>
      <c r="U21" t="s">
        <v>22</v>
      </c>
      <c r="V21" t="s">
        <v>22</v>
      </c>
      <c r="W21" t="s">
        <v>15</v>
      </c>
      <c r="X21"/>
      <c r="Y21" t="s">
        <v>26</v>
      </c>
      <c r="Z21" t="s">
        <v>68</v>
      </c>
      <c r="AA21" t="s">
        <v>68</v>
      </c>
      <c r="AB21"/>
      <c r="AC21"/>
      <c r="AD21"/>
      <c r="AE21"/>
      <c r="AF21"/>
      <c r="AG21"/>
      <c r="AH21"/>
      <c r="AI21" t="s">
        <v>26</v>
      </c>
      <c r="AJ21" t="s">
        <v>26</v>
      </c>
      <c r="AK21" t="s">
        <v>9</v>
      </c>
      <c r="AL21"/>
      <c r="AM21" t="s">
        <v>68</v>
      </c>
      <c r="AN21" s="8"/>
      <c r="AP21">
        <f t="shared" si="6"/>
        <v>16</v>
      </c>
      <c r="AQ21" s="1" t="s">
        <v>17</v>
      </c>
      <c r="AR21">
        <f>COUNTIF($E$6:$AM$82,"3AL")</f>
        <v>32</v>
      </c>
      <c r="AS21" s="1" t="str">
        <f t="shared" si="7"/>
        <v>Ok</v>
      </c>
      <c r="AU21">
        <f t="shared" ref="AU21" si="9">$AV$2-COUNTIF(E21:AM21,"")</f>
        <v>18</v>
      </c>
      <c r="AV21" s="1" t="str">
        <f t="shared" ref="AV21" si="10">IF(AU21=$AV$5,"Ok","Err")</f>
        <v>Ok</v>
      </c>
      <c r="AW21" t="str">
        <f t="shared" ref="AW21" si="11">D21</f>
        <v>Carmisciano Angelo</v>
      </c>
    </row>
    <row r="22" spans="2:49" s="51" customFormat="1" x14ac:dyDescent="0.25">
      <c r="B22" s="49">
        <f t="shared" si="1"/>
        <v>0</v>
      </c>
      <c r="C22" s="50">
        <f>C21+1</f>
        <v>17</v>
      </c>
      <c r="D22" s="51" t="s">
        <v>52</v>
      </c>
      <c r="F22" s="51" t="s">
        <v>3</v>
      </c>
      <c r="H22" s="51" t="s">
        <v>21</v>
      </c>
      <c r="I22" s="51" t="s">
        <v>10</v>
      </c>
      <c r="K22" s="51" t="s">
        <v>3</v>
      </c>
      <c r="M22" s="51" t="s">
        <v>10</v>
      </c>
      <c r="N22" s="51" t="s">
        <v>10</v>
      </c>
      <c r="O22" s="51" t="s">
        <v>21</v>
      </c>
      <c r="Q22" s="51" t="s">
        <v>21</v>
      </c>
      <c r="R22" s="51" t="s">
        <v>3</v>
      </c>
      <c r="S22" s="51" t="s">
        <v>3</v>
      </c>
      <c r="T22" s="51" t="s">
        <v>10</v>
      </c>
      <c r="W22" s="51" t="s">
        <v>10</v>
      </c>
      <c r="X22" s="51" t="s">
        <v>3</v>
      </c>
      <c r="Y22" s="51" t="s">
        <v>21</v>
      </c>
      <c r="AI22" s="51" t="s">
        <v>21</v>
      </c>
      <c r="AJ22" s="51" t="s">
        <v>21</v>
      </c>
      <c r="AK22" s="51" t="s">
        <v>10</v>
      </c>
      <c r="AM22" s="51" t="s">
        <v>3</v>
      </c>
      <c r="AN22" s="52"/>
      <c r="AP22" s="51">
        <f t="shared" si="6"/>
        <v>17</v>
      </c>
      <c r="AQ22" s="49" t="s">
        <v>18</v>
      </c>
      <c r="AR22" s="51">
        <f>COUNTIF($E$6:$AM$82,"3AT")</f>
        <v>32</v>
      </c>
      <c r="AS22" s="49" t="str">
        <f t="shared" si="7"/>
        <v>Ok</v>
      </c>
      <c r="AU22" s="51">
        <f t="shared" si="2"/>
        <v>18</v>
      </c>
      <c r="AV22" s="49" t="str">
        <f t="shared" si="3"/>
        <v>Ok</v>
      </c>
      <c r="AW22" s="51" t="str">
        <f t="shared" si="4"/>
        <v>Cerchiari Federica</v>
      </c>
    </row>
    <row r="23" spans="2:49" s="42" customFormat="1" x14ac:dyDescent="0.25">
      <c r="B23" s="56">
        <f t="shared" si="1"/>
        <v>0</v>
      </c>
      <c r="C23" s="57">
        <f t="shared" si="5"/>
        <v>18</v>
      </c>
      <c r="D23" s="42" t="s">
        <v>82</v>
      </c>
      <c r="E23" s="42" t="s">
        <v>70</v>
      </c>
      <c r="F23" s="42" t="s">
        <v>16</v>
      </c>
      <c r="G23" s="42" t="s">
        <v>10</v>
      </c>
      <c r="I23" s="42" t="s">
        <v>22</v>
      </c>
      <c r="J23" s="42" t="s">
        <v>3</v>
      </c>
      <c r="M23" s="42" t="s">
        <v>23</v>
      </c>
      <c r="S23" s="42" t="s">
        <v>10</v>
      </c>
      <c r="T23" s="42" t="s">
        <v>3</v>
      </c>
      <c r="U23" s="42" t="s">
        <v>70</v>
      </c>
      <c r="V23" s="42" t="s">
        <v>27</v>
      </c>
      <c r="X23" s="42" t="s">
        <v>28</v>
      </c>
      <c r="Y23" s="42" t="s">
        <v>28</v>
      </c>
      <c r="Z23" s="42" t="s">
        <v>17</v>
      </c>
      <c r="AA23" s="42" t="s">
        <v>23</v>
      </c>
      <c r="AC23" s="42" t="s">
        <v>16</v>
      </c>
      <c r="AD23" s="42" t="s">
        <v>17</v>
      </c>
      <c r="AE23" s="42" t="s">
        <v>27</v>
      </c>
      <c r="AF23" s="42" t="s">
        <v>22</v>
      </c>
      <c r="AN23" s="58"/>
      <c r="AP23" s="42">
        <f t="shared" si="6"/>
        <v>18</v>
      </c>
      <c r="AQ23" s="56" t="s">
        <v>19</v>
      </c>
      <c r="AR23" s="42">
        <f>COUNTIF($E$6:$AM$82,"3BG")</f>
        <v>32</v>
      </c>
      <c r="AS23" s="56" t="str">
        <f t="shared" si="7"/>
        <v>Ok</v>
      </c>
      <c r="AU23" s="42">
        <f t="shared" si="2"/>
        <v>18</v>
      </c>
      <c r="AV23" s="56" t="str">
        <f t="shared" si="3"/>
        <v>Ok</v>
      </c>
      <c r="AW23" s="42" t="str">
        <f t="shared" si="4"/>
        <v>Ciccazzo Palmina</v>
      </c>
    </row>
    <row r="24" spans="2:49" s="51" customFormat="1" x14ac:dyDescent="0.25">
      <c r="B24" s="49">
        <f t="shared" si="1"/>
        <v>0</v>
      </c>
      <c r="C24" s="50">
        <f t="shared" si="5"/>
        <v>19</v>
      </c>
      <c r="D24" t="s">
        <v>40</v>
      </c>
      <c r="E24" t="s">
        <v>25</v>
      </c>
      <c r="F24" t="s">
        <v>25</v>
      </c>
      <c r="G24"/>
      <c r="H24" t="s">
        <v>16</v>
      </c>
      <c r="I24"/>
      <c r="J24"/>
      <c r="K24"/>
      <c r="L24"/>
      <c r="M24"/>
      <c r="N24"/>
      <c r="O24"/>
      <c r="P24"/>
      <c r="Q24" t="s">
        <v>25</v>
      </c>
      <c r="R24"/>
      <c r="S24" t="s">
        <v>16</v>
      </c>
      <c r="T24" t="s">
        <v>22</v>
      </c>
      <c r="U24"/>
      <c r="V24"/>
      <c r="W24"/>
      <c r="X24"/>
      <c r="Y24"/>
      <c r="Z24" t="s">
        <v>22</v>
      </c>
      <c r="AA24" t="s">
        <v>22</v>
      </c>
      <c r="AB24"/>
      <c r="AC24"/>
      <c r="AD24"/>
      <c r="AE24"/>
      <c r="AF24"/>
      <c r="AG24"/>
      <c r="AH24"/>
      <c r="AI24"/>
      <c r="AJ24"/>
      <c r="AK24"/>
      <c r="AL24"/>
      <c r="AM24"/>
      <c r="AN24" s="52"/>
      <c r="AP24" s="51">
        <f t="shared" si="6"/>
        <v>19</v>
      </c>
      <c r="AQ24" s="49" t="s">
        <v>70</v>
      </c>
      <c r="AR24" s="51">
        <f>COUNTIF($E$6:$AM$82,"3BT")</f>
        <v>32</v>
      </c>
      <c r="AS24" s="49" t="str">
        <f t="shared" si="7"/>
        <v>Ok</v>
      </c>
      <c r="AU24" s="51">
        <f t="shared" si="2"/>
        <v>8</v>
      </c>
      <c r="AV24" s="49" t="str">
        <f t="shared" si="3"/>
        <v>Err</v>
      </c>
      <c r="AW24" s="51" t="str">
        <f t="shared" si="4"/>
        <v>Cirigliano Antonio</v>
      </c>
    </row>
    <row r="25" spans="2:49" x14ac:dyDescent="0.25">
      <c r="B25" s="1">
        <f t="shared" si="1"/>
        <v>0</v>
      </c>
      <c r="C25" s="6">
        <f t="shared" si="5"/>
        <v>20</v>
      </c>
      <c r="D25" t="s">
        <v>53</v>
      </c>
      <c r="E25"/>
      <c r="F25" t="s">
        <v>11</v>
      </c>
      <c r="G25" t="s">
        <v>3</v>
      </c>
      <c r="H25" t="s">
        <v>4</v>
      </c>
      <c r="I25" t="s">
        <v>13</v>
      </c>
      <c r="J25"/>
      <c r="K25" t="s">
        <v>4</v>
      </c>
      <c r="L25" t="s">
        <v>3</v>
      </c>
      <c r="M25" t="s">
        <v>15</v>
      </c>
      <c r="N25"/>
      <c r="O25"/>
      <c r="P25"/>
      <c r="Q25" t="s">
        <v>10</v>
      </c>
      <c r="R25"/>
      <c r="S25"/>
      <c r="T25" t="s">
        <v>8</v>
      </c>
      <c r="U25" t="s">
        <v>11</v>
      </c>
      <c r="V25" t="s">
        <v>4</v>
      </c>
      <c r="W25" t="s">
        <v>13</v>
      </c>
      <c r="X25" t="s">
        <v>11</v>
      </c>
      <c r="Y25" t="s">
        <v>10</v>
      </c>
      <c r="Z25" t="s">
        <v>10</v>
      </c>
      <c r="AA25" t="s">
        <v>8</v>
      </c>
      <c r="AB25"/>
      <c r="AC25"/>
      <c r="AD25"/>
      <c r="AE25"/>
      <c r="AF25"/>
      <c r="AG25"/>
      <c r="AH25"/>
      <c r="AI25" t="s">
        <v>8</v>
      </c>
      <c r="AJ25" t="s">
        <v>3</v>
      </c>
      <c r="AK25" t="s">
        <v>15</v>
      </c>
      <c r="AL25" t="s">
        <v>15</v>
      </c>
      <c r="AM25" t="s">
        <v>13</v>
      </c>
      <c r="AN25" s="8"/>
      <c r="AP25">
        <f t="shared" si="6"/>
        <v>20</v>
      </c>
      <c r="AQ25" s="1" t="s">
        <v>20</v>
      </c>
      <c r="AR25">
        <f>COUNTIF($E$6:$AM$82,"3CG")</f>
        <v>32</v>
      </c>
      <c r="AS25" s="1" t="str">
        <f t="shared" si="7"/>
        <v>Ok</v>
      </c>
      <c r="AU25">
        <f t="shared" si="2"/>
        <v>21</v>
      </c>
      <c r="AV25" s="1" t="str">
        <f t="shared" si="3"/>
        <v>Err</v>
      </c>
      <c r="AW25" t="str">
        <f t="shared" si="4"/>
        <v>Cuomo Paolo</v>
      </c>
    </row>
    <row r="26" spans="2:49" x14ac:dyDescent="0.25">
      <c r="B26" s="1">
        <f t="shared" si="1"/>
        <v>0</v>
      </c>
      <c r="C26" s="6">
        <f t="shared" si="5"/>
        <v>21</v>
      </c>
      <c r="D26" t="s">
        <v>122</v>
      </c>
      <c r="E26"/>
      <c r="F26" t="s">
        <v>26</v>
      </c>
      <c r="G26" t="s">
        <v>30</v>
      </c>
      <c r="H26" t="s">
        <v>30</v>
      </c>
      <c r="I26" t="s">
        <v>30</v>
      </c>
      <c r="J26"/>
      <c r="K26" t="s">
        <v>85</v>
      </c>
      <c r="L26" t="s">
        <v>26</v>
      </c>
      <c r="M26" t="s">
        <v>26</v>
      </c>
      <c r="N26"/>
      <c r="O26"/>
      <c r="P26"/>
      <c r="Q26" t="s">
        <v>30</v>
      </c>
      <c r="R26" t="s">
        <v>30</v>
      </c>
      <c r="S26"/>
      <c r="T26"/>
      <c r="U26" t="s">
        <v>30</v>
      </c>
      <c r="V26" t="s">
        <v>85</v>
      </c>
      <c r="W26"/>
      <c r="X26"/>
      <c r="Y26"/>
      <c r="Z26"/>
      <c r="AA26"/>
      <c r="AB26"/>
      <c r="AC26"/>
      <c r="AD26"/>
      <c r="AE26"/>
      <c r="AF26" t="s">
        <v>26</v>
      </c>
      <c r="AG26" t="s">
        <v>31</v>
      </c>
      <c r="AH26" t="s">
        <v>30</v>
      </c>
      <c r="AI26" t="s">
        <v>85</v>
      </c>
      <c r="AJ26" t="s">
        <v>31</v>
      </c>
      <c r="AK26" t="s">
        <v>30</v>
      </c>
      <c r="AL26"/>
      <c r="AM26" t="s">
        <v>31</v>
      </c>
      <c r="AN26" s="8"/>
      <c r="AP26">
        <f t="shared" si="6"/>
        <v>21</v>
      </c>
      <c r="AQ26" s="1" t="s">
        <v>21</v>
      </c>
      <c r="AR26">
        <f>COUNTIF($E$6:$AM$82,"3DG")</f>
        <v>32</v>
      </c>
      <c r="AS26" s="1" t="str">
        <f t="shared" si="7"/>
        <v>Ok</v>
      </c>
      <c r="AU26">
        <f>$AV$2-COUNTIF(E26:AM26,"")</f>
        <v>18</v>
      </c>
      <c r="AV26" s="1" t="str">
        <f t="shared" si="3"/>
        <v>Ok</v>
      </c>
      <c r="AW26" t="str">
        <f t="shared" si="4"/>
        <v>D'Agnessa Cosimo Damiano</v>
      </c>
    </row>
    <row r="27" spans="2:49" x14ac:dyDescent="0.25">
      <c r="B27" s="1">
        <f t="shared" si="1"/>
        <v>0</v>
      </c>
      <c r="C27" s="6">
        <f t="shared" si="5"/>
        <v>22</v>
      </c>
      <c r="D27" t="s">
        <v>154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 t="s">
        <v>7</v>
      </c>
      <c r="X27" t="s">
        <v>8</v>
      </c>
      <c r="Y27"/>
      <c r="Z27" t="s">
        <v>5</v>
      </c>
      <c r="AA27"/>
      <c r="AB27"/>
      <c r="AC27" t="s">
        <v>6</v>
      </c>
      <c r="AD27" t="s">
        <v>2</v>
      </c>
      <c r="AE27"/>
      <c r="AF27"/>
      <c r="AG27" t="s">
        <v>4</v>
      </c>
      <c r="AH27" t="s">
        <v>3</v>
      </c>
      <c r="AI27"/>
      <c r="AJ27"/>
      <c r="AK27"/>
      <c r="AL27"/>
      <c r="AM27"/>
      <c r="AN27" s="8"/>
      <c r="AP27">
        <f t="shared" si="6"/>
        <v>22</v>
      </c>
      <c r="AQ27" s="1" t="s">
        <v>22</v>
      </c>
      <c r="AR27">
        <f>COUNTIF($E$6:$AM$82,"4AG")</f>
        <v>32</v>
      </c>
      <c r="AS27" s="1" t="str">
        <f t="shared" si="7"/>
        <v>Ok</v>
      </c>
      <c r="AU27">
        <f t="shared" si="2"/>
        <v>7</v>
      </c>
      <c r="AV27" s="1" t="str">
        <f t="shared" si="3"/>
        <v>Err</v>
      </c>
      <c r="AW27" t="str">
        <f t="shared" si="4"/>
        <v>D'Amato Elèna</v>
      </c>
    </row>
    <row r="28" spans="2:49" x14ac:dyDescent="0.25">
      <c r="B28" s="1">
        <f t="shared" si="1"/>
        <v>0</v>
      </c>
      <c r="C28" s="6">
        <f t="shared" si="5"/>
        <v>23</v>
      </c>
      <c r="D28" t="s">
        <v>128</v>
      </c>
      <c r="E28" t="s">
        <v>83</v>
      </c>
      <c r="F28" t="s">
        <v>19</v>
      </c>
      <c r="G28" t="s">
        <v>24</v>
      </c>
      <c r="H28"/>
      <c r="I28"/>
      <c r="J28"/>
      <c r="K28"/>
      <c r="L28"/>
      <c r="M28" t="s">
        <v>19</v>
      </c>
      <c r="N28" t="s">
        <v>83</v>
      </c>
      <c r="O28" t="s">
        <v>24</v>
      </c>
      <c r="P28"/>
      <c r="Q28" t="s">
        <v>19</v>
      </c>
      <c r="R28" t="s">
        <v>19</v>
      </c>
      <c r="S28" t="s">
        <v>19</v>
      </c>
      <c r="T28" t="s">
        <v>24</v>
      </c>
      <c r="U28"/>
      <c r="V28"/>
      <c r="W28"/>
      <c r="X28"/>
      <c r="Y28"/>
      <c r="Z28"/>
      <c r="AA28"/>
      <c r="AB28"/>
      <c r="AC28" t="s">
        <v>83</v>
      </c>
      <c r="AD28" t="s">
        <v>83</v>
      </c>
      <c r="AE28"/>
      <c r="AF28"/>
      <c r="AG28" t="s">
        <v>24</v>
      </c>
      <c r="AH28" t="s">
        <v>24</v>
      </c>
      <c r="AI28" t="s">
        <v>24</v>
      </c>
      <c r="AJ28" t="s">
        <v>83</v>
      </c>
      <c r="AK28" t="s">
        <v>83</v>
      </c>
      <c r="AL28"/>
      <c r="AM28" t="s">
        <v>19</v>
      </c>
      <c r="AN28" s="8"/>
      <c r="AP28">
        <f t="shared" si="6"/>
        <v>23</v>
      </c>
      <c r="AQ28" s="1" t="s">
        <v>23</v>
      </c>
      <c r="AR28">
        <f>COUNTIF($E$6:$AM$82,"4AL")</f>
        <v>32</v>
      </c>
      <c r="AS28" s="1" t="str">
        <f t="shared" si="7"/>
        <v>Ok</v>
      </c>
      <c r="AU28">
        <f t="shared" si="2"/>
        <v>18</v>
      </c>
      <c r="AV28" s="1" t="str">
        <f t="shared" si="3"/>
        <v>Ok</v>
      </c>
      <c r="AW28" t="str">
        <f t="shared" si="4"/>
        <v>Del Ferraro Diego</v>
      </c>
    </row>
    <row r="29" spans="2:49" x14ac:dyDescent="0.25">
      <c r="B29" s="1">
        <f t="shared" si="1"/>
        <v>0</v>
      </c>
      <c r="C29" s="6">
        <f t="shared" si="5"/>
        <v>24</v>
      </c>
      <c r="D29" t="s">
        <v>142</v>
      </c>
      <c r="E29" t="s">
        <v>10</v>
      </c>
      <c r="F29" t="s">
        <v>10</v>
      </c>
      <c r="G29"/>
      <c r="H29"/>
      <c r="I29"/>
      <c r="J29"/>
      <c r="K29"/>
      <c r="L29"/>
      <c r="M29"/>
      <c r="N29"/>
      <c r="O29"/>
      <c r="P29"/>
      <c r="Q29" t="s">
        <v>18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 t="s">
        <v>10</v>
      </c>
      <c r="AJ29"/>
      <c r="AK29"/>
      <c r="AL29" t="s">
        <v>18</v>
      </c>
      <c r="AM29"/>
      <c r="AN29" s="8"/>
      <c r="AP29">
        <f t="shared" si="6"/>
        <v>24</v>
      </c>
      <c r="AQ29" s="1" t="s">
        <v>24</v>
      </c>
      <c r="AR29">
        <f>COUNTIF($E$6:$AM$82,"4AT")</f>
        <v>32</v>
      </c>
      <c r="AS29" s="1" t="str">
        <f t="shared" si="7"/>
        <v>Ok</v>
      </c>
      <c r="AU29">
        <f t="shared" si="2"/>
        <v>5</v>
      </c>
      <c r="AV29" s="1" t="str">
        <f t="shared" si="3"/>
        <v>Err</v>
      </c>
      <c r="AW29" t="str">
        <f t="shared" si="4"/>
        <v>Dettali Sara (Masdea Luigi)</v>
      </c>
    </row>
    <row r="30" spans="2:49" x14ac:dyDescent="0.25">
      <c r="B30" s="1">
        <f t="shared" si="1"/>
        <v>0</v>
      </c>
      <c r="C30" s="6">
        <f t="shared" si="5"/>
        <v>25</v>
      </c>
      <c r="D30" t="s">
        <v>71</v>
      </c>
      <c r="E30"/>
      <c r="F30"/>
      <c r="G30"/>
      <c r="H30"/>
      <c r="I30"/>
      <c r="J30"/>
      <c r="K30" t="s">
        <v>28</v>
      </c>
      <c r="L30" t="s">
        <v>23</v>
      </c>
      <c r="M30" t="s">
        <v>3</v>
      </c>
      <c r="N30" t="s">
        <v>17</v>
      </c>
      <c r="O30" t="s">
        <v>5</v>
      </c>
      <c r="P30"/>
      <c r="Q30" t="s">
        <v>5</v>
      </c>
      <c r="R30"/>
      <c r="S30"/>
      <c r="T30" t="s">
        <v>23</v>
      </c>
      <c r="U30" t="s">
        <v>10</v>
      </c>
      <c r="V30" t="s">
        <v>17</v>
      </c>
      <c r="W30" t="s">
        <v>23</v>
      </c>
      <c r="X30" t="s">
        <v>10</v>
      </c>
      <c r="Y30" t="s">
        <v>5</v>
      </c>
      <c r="Z30" t="s">
        <v>28</v>
      </c>
      <c r="AA30" t="s">
        <v>3</v>
      </c>
      <c r="AB30"/>
      <c r="AC30" t="s">
        <v>5</v>
      </c>
      <c r="AD30"/>
      <c r="AE30" t="s">
        <v>10</v>
      </c>
      <c r="AF30" t="s">
        <v>3</v>
      </c>
      <c r="AG30"/>
      <c r="AH30"/>
      <c r="AI30" t="s">
        <v>28</v>
      </c>
      <c r="AJ30" t="s">
        <v>10</v>
      </c>
      <c r="AK30" t="s">
        <v>23</v>
      </c>
      <c r="AL30" t="s">
        <v>3</v>
      </c>
      <c r="AM30" t="s">
        <v>17</v>
      </c>
      <c r="AN30" s="8"/>
      <c r="AP30">
        <f t="shared" si="6"/>
        <v>25</v>
      </c>
      <c r="AQ30" s="1" t="s">
        <v>25</v>
      </c>
      <c r="AR30">
        <f>COUNTIF($E$6:$AM$82,"4BG")</f>
        <v>32</v>
      </c>
      <c r="AS30" s="1" t="str">
        <f t="shared" si="7"/>
        <v>Ok</v>
      </c>
      <c r="AU30">
        <f t="shared" si="2"/>
        <v>22</v>
      </c>
      <c r="AV30" s="1" t="str">
        <f t="shared" si="3"/>
        <v>Err</v>
      </c>
      <c r="AW30" t="str">
        <f t="shared" si="4"/>
        <v>Di Nardo Guido</v>
      </c>
    </row>
    <row r="31" spans="2:49" x14ac:dyDescent="0.25">
      <c r="B31" s="1">
        <f t="shared" si="1"/>
        <v>0</v>
      </c>
      <c r="C31" s="6">
        <f t="shared" si="5"/>
        <v>26</v>
      </c>
      <c r="D31" t="s">
        <v>67</v>
      </c>
      <c r="E31" t="s">
        <v>19</v>
      </c>
      <c r="F31"/>
      <c r="G31" t="s">
        <v>16</v>
      </c>
      <c r="H31" t="s">
        <v>22</v>
      </c>
      <c r="I31" t="s">
        <v>25</v>
      </c>
      <c r="J31"/>
      <c r="K31"/>
      <c r="L31"/>
      <c r="M31" t="s">
        <v>16</v>
      </c>
      <c r="N31" t="s">
        <v>19</v>
      </c>
      <c r="O31" t="s">
        <v>25</v>
      </c>
      <c r="P31"/>
      <c r="Q31"/>
      <c r="R31"/>
      <c r="S31"/>
      <c r="T31"/>
      <c r="U31"/>
      <c r="V31"/>
      <c r="W31"/>
      <c r="X31"/>
      <c r="Y31" t="s">
        <v>19</v>
      </c>
      <c r="Z31" t="s">
        <v>27</v>
      </c>
      <c r="AA31" t="s">
        <v>30</v>
      </c>
      <c r="AB31"/>
      <c r="AC31" t="s">
        <v>25</v>
      </c>
      <c r="AD31"/>
      <c r="AE31" t="s">
        <v>30</v>
      </c>
      <c r="AF31"/>
      <c r="AG31" t="s">
        <v>22</v>
      </c>
      <c r="AH31" t="s">
        <v>16</v>
      </c>
      <c r="AI31" t="s">
        <v>22</v>
      </c>
      <c r="AJ31" t="s">
        <v>30</v>
      </c>
      <c r="AK31" t="s">
        <v>27</v>
      </c>
      <c r="AL31" t="s">
        <v>27</v>
      </c>
      <c r="AM31"/>
      <c r="AN31" s="8"/>
      <c r="AP31">
        <f t="shared" si="6"/>
        <v>26</v>
      </c>
      <c r="AQ31" s="1" t="s">
        <v>83</v>
      </c>
      <c r="AR31">
        <f>COUNTIF($E$6:$AM$82,"4BT")</f>
        <v>32</v>
      </c>
      <c r="AS31" s="1" t="str">
        <f t="shared" si="7"/>
        <v>Ok</v>
      </c>
      <c r="AU31">
        <f t="shared" si="2"/>
        <v>18</v>
      </c>
      <c r="AV31" s="1" t="str">
        <f t="shared" si="3"/>
        <v>Ok</v>
      </c>
      <c r="AW31" t="str">
        <f t="shared" si="4"/>
        <v>D'Ingianna Luisa</v>
      </c>
    </row>
    <row r="32" spans="2:49" x14ac:dyDescent="0.25">
      <c r="B32" s="1">
        <f t="shared" si="1"/>
        <v>0</v>
      </c>
      <c r="C32" s="6">
        <f t="shared" si="5"/>
        <v>27</v>
      </c>
      <c r="D32" t="s">
        <v>95</v>
      </c>
      <c r="E32" t="s">
        <v>28</v>
      </c>
      <c r="F32" t="s">
        <v>4</v>
      </c>
      <c r="G32" t="s">
        <v>11</v>
      </c>
      <c r="H32" t="s">
        <v>23</v>
      </c>
      <c r="I32"/>
      <c r="J32"/>
      <c r="K32" t="s">
        <v>15</v>
      </c>
      <c r="L32" t="s">
        <v>10</v>
      </c>
      <c r="M32"/>
      <c r="N32" t="s">
        <v>3</v>
      </c>
      <c r="O32" t="s">
        <v>28</v>
      </c>
      <c r="P32"/>
      <c r="Q32" t="s">
        <v>3</v>
      </c>
      <c r="R32"/>
      <c r="S32" t="s">
        <v>15</v>
      </c>
      <c r="T32" t="s">
        <v>13</v>
      </c>
      <c r="U32"/>
      <c r="V32" t="s">
        <v>10</v>
      </c>
      <c r="W32" t="s">
        <v>11</v>
      </c>
      <c r="X32" t="s">
        <v>23</v>
      </c>
      <c r="Y32"/>
      <c r="Z32"/>
      <c r="AA32"/>
      <c r="AB32"/>
      <c r="AC32" t="s">
        <v>23</v>
      </c>
      <c r="AD32" t="s">
        <v>13</v>
      </c>
      <c r="AE32" t="s">
        <v>4</v>
      </c>
      <c r="AF32" t="s">
        <v>28</v>
      </c>
      <c r="AG32"/>
      <c r="AH32"/>
      <c r="AI32"/>
      <c r="AJ32"/>
      <c r="AK32"/>
      <c r="AL32"/>
      <c r="AM32"/>
      <c r="AN32" s="8"/>
      <c r="AP32">
        <f t="shared" si="6"/>
        <v>27</v>
      </c>
      <c r="AQ32" s="1" t="s">
        <v>26</v>
      </c>
      <c r="AR32">
        <f>COUNTIF($E$6:$AM$82,"4CG")</f>
        <v>32</v>
      </c>
      <c r="AS32" s="1" t="str">
        <f t="shared" si="7"/>
        <v>Ok</v>
      </c>
      <c r="AU32">
        <f t="shared" si="2"/>
        <v>18</v>
      </c>
      <c r="AV32" s="1" t="str">
        <f t="shared" si="3"/>
        <v>Ok</v>
      </c>
      <c r="AW32" t="str">
        <f t="shared" si="4"/>
        <v>Favretto Giuliano</v>
      </c>
    </row>
    <row r="33" spans="2:49" x14ac:dyDescent="0.25">
      <c r="B33" s="1">
        <f t="shared" si="1"/>
        <v>0</v>
      </c>
      <c r="C33" s="6">
        <f t="shared" si="5"/>
        <v>28</v>
      </c>
      <c r="D33" t="s">
        <v>54</v>
      </c>
      <c r="E33"/>
      <c r="F33"/>
      <c r="G33"/>
      <c r="H33"/>
      <c r="I33" t="s">
        <v>24</v>
      </c>
      <c r="J33"/>
      <c r="K33" t="s">
        <v>18</v>
      </c>
      <c r="L33" t="s">
        <v>18</v>
      </c>
      <c r="M33"/>
      <c r="N33"/>
      <c r="O33"/>
      <c r="P33"/>
      <c r="Q33" t="s">
        <v>24</v>
      </c>
      <c r="R33" t="s">
        <v>24</v>
      </c>
      <c r="S33"/>
      <c r="T33"/>
      <c r="U33" t="s">
        <v>18</v>
      </c>
      <c r="V33" t="s">
        <v>18</v>
      </c>
      <c r="W33"/>
      <c r="X33"/>
      <c r="Y33" t="s">
        <v>24</v>
      </c>
      <c r="Z33" t="s">
        <v>24</v>
      </c>
      <c r="AA33" t="s">
        <v>18</v>
      </c>
      <c r="AB33"/>
      <c r="AC33" t="s">
        <v>24</v>
      </c>
      <c r="AD33"/>
      <c r="AE33" t="s">
        <v>18</v>
      </c>
      <c r="AF33" t="s">
        <v>18</v>
      </c>
      <c r="AG33"/>
      <c r="AH33"/>
      <c r="AI33"/>
      <c r="AJ33"/>
      <c r="AK33"/>
      <c r="AL33"/>
      <c r="AM33"/>
      <c r="AN33" s="8"/>
      <c r="AP33">
        <f t="shared" si="6"/>
        <v>28</v>
      </c>
      <c r="AQ33" s="1" t="s">
        <v>68</v>
      </c>
      <c r="AR33">
        <f>COUNTIF($E$6:$AM$82,"4DG")</f>
        <v>32</v>
      </c>
      <c r="AS33" s="1" t="str">
        <f t="shared" si="7"/>
        <v>Ok</v>
      </c>
      <c r="AU33">
        <f t="shared" si="2"/>
        <v>13</v>
      </c>
      <c r="AV33" s="1" t="str">
        <f t="shared" si="3"/>
        <v>Err</v>
      </c>
      <c r="AW33" t="str">
        <f t="shared" si="4"/>
        <v>Gatti Edmondo</v>
      </c>
    </row>
    <row r="34" spans="2:49" x14ac:dyDescent="0.25">
      <c r="B34" s="1">
        <f t="shared" si="1"/>
        <v>0</v>
      </c>
      <c r="C34" s="6">
        <f t="shared" si="5"/>
        <v>29</v>
      </c>
      <c r="D34" t="s">
        <v>132</v>
      </c>
      <c r="E34"/>
      <c r="F34"/>
      <c r="G34" t="s">
        <v>15</v>
      </c>
      <c r="H34" t="s">
        <v>84</v>
      </c>
      <c r="I34" t="s">
        <v>70</v>
      </c>
      <c r="J34" t="s">
        <v>8</v>
      </c>
      <c r="K34" t="s">
        <v>8</v>
      </c>
      <c r="L34"/>
      <c r="M34" t="s">
        <v>83</v>
      </c>
      <c r="N34" t="s">
        <v>70</v>
      </c>
      <c r="O34" t="s">
        <v>15</v>
      </c>
      <c r="P34"/>
      <c r="Q34" t="s">
        <v>8</v>
      </c>
      <c r="R34" t="s">
        <v>84</v>
      </c>
      <c r="S34" t="s">
        <v>83</v>
      </c>
      <c r="T34"/>
      <c r="U34"/>
      <c r="V34"/>
      <c r="W34" t="s">
        <v>83</v>
      </c>
      <c r="X34" t="s">
        <v>70</v>
      </c>
      <c r="Y34"/>
      <c r="Z34" t="s">
        <v>15</v>
      </c>
      <c r="AA34" t="s">
        <v>84</v>
      </c>
      <c r="AB34"/>
      <c r="AC34"/>
      <c r="AD34"/>
      <c r="AE34" t="s">
        <v>70</v>
      </c>
      <c r="AF34" t="s">
        <v>15</v>
      </c>
      <c r="AG34" t="s">
        <v>8</v>
      </c>
      <c r="AH34" t="s">
        <v>83</v>
      </c>
      <c r="AI34"/>
      <c r="AJ34"/>
      <c r="AK34"/>
      <c r="AL34"/>
      <c r="AM34"/>
      <c r="AN34" s="8"/>
      <c r="AP34">
        <f t="shared" si="6"/>
        <v>29</v>
      </c>
      <c r="AQ34" s="1" t="s">
        <v>27</v>
      </c>
      <c r="AR34">
        <f>COUNTIF($E$6:$AM$82,"5AG")</f>
        <v>32</v>
      </c>
      <c r="AS34" s="1" t="str">
        <f t="shared" si="7"/>
        <v>Ok</v>
      </c>
      <c r="AU34">
        <f t="shared" si="2"/>
        <v>19</v>
      </c>
      <c r="AV34" s="1" t="str">
        <f t="shared" si="3"/>
        <v>Err</v>
      </c>
      <c r="AW34" t="str">
        <f t="shared" si="4"/>
        <v>Ghelfi Carlo</v>
      </c>
    </row>
    <row r="35" spans="2:49" x14ac:dyDescent="0.25">
      <c r="B35" s="1">
        <f t="shared" si="1"/>
        <v>0</v>
      </c>
      <c r="C35" s="6">
        <f t="shared" si="5"/>
        <v>30</v>
      </c>
      <c r="D35" t="s">
        <v>111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 s="8"/>
      <c r="AP35">
        <f t="shared" si="6"/>
        <v>30</v>
      </c>
      <c r="AQ35" s="1" t="s">
        <v>28</v>
      </c>
      <c r="AR35">
        <f>COUNTIF($E$6:$AM$82,"5AL")</f>
        <v>32</v>
      </c>
      <c r="AS35" s="1" t="str">
        <f t="shared" si="7"/>
        <v>Ok</v>
      </c>
      <c r="AU35">
        <f t="shared" si="2"/>
        <v>0</v>
      </c>
      <c r="AV35" s="1" t="str">
        <f t="shared" si="3"/>
        <v>Err</v>
      </c>
      <c r="AW35" t="str">
        <f t="shared" si="4"/>
        <v>Giordano Davide</v>
      </c>
    </row>
    <row r="36" spans="2:49" x14ac:dyDescent="0.25">
      <c r="B36" s="1">
        <f t="shared" si="1"/>
        <v>0</v>
      </c>
      <c r="C36" s="6">
        <f t="shared" si="5"/>
        <v>31</v>
      </c>
      <c r="D36" t="s">
        <v>55</v>
      </c>
      <c r="E36" t="s">
        <v>2</v>
      </c>
      <c r="F36" t="s">
        <v>9</v>
      </c>
      <c r="G36"/>
      <c r="H36" t="s">
        <v>5</v>
      </c>
      <c r="I36" t="s">
        <v>6</v>
      </c>
      <c r="J36"/>
      <c r="K36" t="s">
        <v>2</v>
      </c>
      <c r="L36" t="s">
        <v>12</v>
      </c>
      <c r="M36" t="s">
        <v>6</v>
      </c>
      <c r="N36" t="s">
        <v>14</v>
      </c>
      <c r="O36" t="s">
        <v>9</v>
      </c>
      <c r="P36"/>
      <c r="Q36" t="s">
        <v>7</v>
      </c>
      <c r="R36" t="s">
        <v>5</v>
      </c>
      <c r="S36" t="s">
        <v>2</v>
      </c>
      <c r="T36" t="s">
        <v>14</v>
      </c>
      <c r="U36"/>
      <c r="V36" t="s">
        <v>6</v>
      </c>
      <c r="W36" t="s">
        <v>5</v>
      </c>
      <c r="X36" t="s">
        <v>7</v>
      </c>
      <c r="Y36" t="s">
        <v>14</v>
      </c>
      <c r="Z36" t="s">
        <v>12</v>
      </c>
      <c r="AA36" t="s">
        <v>9</v>
      </c>
      <c r="AB36"/>
      <c r="AC36"/>
      <c r="AD36"/>
      <c r="AE36"/>
      <c r="AF36" t="s">
        <v>7</v>
      </c>
      <c r="AG36"/>
      <c r="AH36" t="s">
        <v>12</v>
      </c>
      <c r="AI36"/>
      <c r="AJ36"/>
      <c r="AK36"/>
      <c r="AL36"/>
      <c r="AM36"/>
      <c r="AN36" s="8"/>
      <c r="AP36">
        <f t="shared" si="6"/>
        <v>31</v>
      </c>
      <c r="AQ36" s="1" t="s">
        <v>29</v>
      </c>
      <c r="AR36">
        <f>COUNTIF($E$6:$AM$82,"5AT")</f>
        <v>32</v>
      </c>
      <c r="AS36" s="1" t="str">
        <f t="shared" si="7"/>
        <v>Ok</v>
      </c>
      <c r="AU36">
        <f t="shared" si="2"/>
        <v>21</v>
      </c>
      <c r="AV36" s="1" t="str">
        <f t="shared" si="3"/>
        <v>Err</v>
      </c>
      <c r="AW36" t="str">
        <f t="shared" si="4"/>
        <v>Goffredi Angelo</v>
      </c>
    </row>
    <row r="37" spans="2:49" x14ac:dyDescent="0.25">
      <c r="B37" s="1">
        <f t="shared" si="1"/>
        <v>0</v>
      </c>
      <c r="C37" s="6">
        <f t="shared" si="5"/>
        <v>32</v>
      </c>
      <c r="D37" t="s">
        <v>56</v>
      </c>
      <c r="E37" t="s">
        <v>12</v>
      </c>
      <c r="F37" t="s">
        <v>2</v>
      </c>
      <c r="G37"/>
      <c r="H37" t="s">
        <v>11</v>
      </c>
      <c r="I37" t="s">
        <v>4</v>
      </c>
      <c r="J37"/>
      <c r="K37"/>
      <c r="L37"/>
      <c r="M37"/>
      <c r="N37"/>
      <c r="O37"/>
      <c r="P37"/>
      <c r="Q37"/>
      <c r="R37" t="s">
        <v>11</v>
      </c>
      <c r="S37" t="s">
        <v>11</v>
      </c>
      <c r="T37"/>
      <c r="U37" t="s">
        <v>12</v>
      </c>
      <c r="V37" t="s">
        <v>12</v>
      </c>
      <c r="W37" t="s">
        <v>12</v>
      </c>
      <c r="X37"/>
      <c r="Y37" t="s">
        <v>4</v>
      </c>
      <c r="Z37" t="s">
        <v>4</v>
      </c>
      <c r="AA37" t="s">
        <v>2</v>
      </c>
      <c r="AB37"/>
      <c r="AC37" t="s">
        <v>11</v>
      </c>
      <c r="AD37" t="s">
        <v>11</v>
      </c>
      <c r="AE37"/>
      <c r="AF37"/>
      <c r="AG37"/>
      <c r="AH37"/>
      <c r="AI37" t="s">
        <v>2</v>
      </c>
      <c r="AJ37" t="s">
        <v>2</v>
      </c>
      <c r="AK37" t="s">
        <v>11</v>
      </c>
      <c r="AL37" t="s">
        <v>4</v>
      </c>
      <c r="AM37"/>
      <c r="AN37" s="8"/>
      <c r="AP37">
        <f t="shared" si="6"/>
        <v>32</v>
      </c>
      <c r="AQ37" s="1" t="s">
        <v>30</v>
      </c>
      <c r="AR37">
        <f>COUNTIF($E$6:$AM$82,"5BG")</f>
        <v>32</v>
      </c>
      <c r="AS37" s="1" t="str">
        <f t="shared" si="7"/>
        <v>Ok</v>
      </c>
      <c r="AU37">
        <f t="shared" si="2"/>
        <v>18</v>
      </c>
      <c r="AV37" s="1" t="str">
        <f t="shared" si="3"/>
        <v>Ok</v>
      </c>
      <c r="AW37" t="str">
        <f t="shared" si="4"/>
        <v>La Fortezza Alessandro</v>
      </c>
    </row>
    <row r="38" spans="2:49" x14ac:dyDescent="0.25">
      <c r="B38" s="1">
        <f t="shared" si="1"/>
        <v>0</v>
      </c>
      <c r="C38" s="6">
        <f t="shared" si="5"/>
        <v>33</v>
      </c>
      <c r="D38" t="s">
        <v>129</v>
      </c>
      <c r="E38"/>
      <c r="F38"/>
      <c r="G38"/>
      <c r="H38"/>
      <c r="I38"/>
      <c r="J38"/>
      <c r="K38" t="s">
        <v>26</v>
      </c>
      <c r="L38"/>
      <c r="M38" t="s">
        <v>21</v>
      </c>
      <c r="N38" t="s">
        <v>20</v>
      </c>
      <c r="O38" t="s">
        <v>85</v>
      </c>
      <c r="P38"/>
      <c r="Q38" t="s">
        <v>20</v>
      </c>
      <c r="R38" t="s">
        <v>21</v>
      </c>
      <c r="S38"/>
      <c r="T38" t="s">
        <v>85</v>
      </c>
      <c r="U38" t="s">
        <v>31</v>
      </c>
      <c r="V38"/>
      <c r="W38" t="s">
        <v>31</v>
      </c>
      <c r="X38" t="s">
        <v>26</v>
      </c>
      <c r="Y38" t="s">
        <v>68</v>
      </c>
      <c r="Z38" t="s">
        <v>85</v>
      </c>
      <c r="AA38"/>
      <c r="AB38"/>
      <c r="AC38"/>
      <c r="AD38" t="s">
        <v>31</v>
      </c>
      <c r="AE38" t="s">
        <v>26</v>
      </c>
      <c r="AF38"/>
      <c r="AG38" t="s">
        <v>20</v>
      </c>
      <c r="AH38" t="s">
        <v>21</v>
      </c>
      <c r="AI38" t="s">
        <v>68</v>
      </c>
      <c r="AJ38" t="s">
        <v>68</v>
      </c>
      <c r="AK38"/>
      <c r="AL38"/>
      <c r="AM38"/>
      <c r="AN38" s="8"/>
      <c r="AP38">
        <f t="shared" si="6"/>
        <v>33</v>
      </c>
      <c r="AQ38" s="1" t="s">
        <v>84</v>
      </c>
      <c r="AR38">
        <f>COUNTIF($E$6:$AM$82,"5BT")</f>
        <v>32</v>
      </c>
      <c r="AS38" s="1" t="str">
        <f t="shared" ref="AS38:AS40" si="12">IF(AR38=$AS$5,"Ok","Err")</f>
        <v>Ok</v>
      </c>
      <c r="AU38">
        <f t="shared" si="2"/>
        <v>18</v>
      </c>
      <c r="AV38" s="1" t="str">
        <f t="shared" si="3"/>
        <v>Ok</v>
      </c>
      <c r="AW38" t="str">
        <f t="shared" si="4"/>
        <v>Langella Chiara</v>
      </c>
    </row>
    <row r="39" spans="2:49" x14ac:dyDescent="0.25">
      <c r="B39" s="1">
        <f t="shared" si="1"/>
        <v>0</v>
      </c>
      <c r="C39" s="6">
        <f t="shared" si="5"/>
        <v>34</v>
      </c>
      <c r="D39" t="s">
        <v>130</v>
      </c>
      <c r="E39"/>
      <c r="F39" t="s">
        <v>85</v>
      </c>
      <c r="G39" t="s">
        <v>85</v>
      </c>
      <c r="H39" t="s">
        <v>20</v>
      </c>
      <c r="I39" t="s">
        <v>20</v>
      </c>
      <c r="J39"/>
      <c r="K39"/>
      <c r="L39" t="s">
        <v>27</v>
      </c>
      <c r="M39" t="s">
        <v>27</v>
      </c>
      <c r="N39" t="s">
        <v>16</v>
      </c>
      <c r="O39" t="s">
        <v>16</v>
      </c>
      <c r="P39"/>
      <c r="Q39"/>
      <c r="R39" t="s">
        <v>20</v>
      </c>
      <c r="S39" t="s">
        <v>20</v>
      </c>
      <c r="T39" t="s">
        <v>19</v>
      </c>
      <c r="U39" t="s">
        <v>19</v>
      </c>
      <c r="V39"/>
      <c r="W39"/>
      <c r="X39"/>
      <c r="Y39"/>
      <c r="Z39"/>
      <c r="AA39"/>
      <c r="AB39"/>
      <c r="AC39" t="s">
        <v>85</v>
      </c>
      <c r="AD39" t="s">
        <v>85</v>
      </c>
      <c r="AE39"/>
      <c r="AF39"/>
      <c r="AG39" t="s">
        <v>19</v>
      </c>
      <c r="AH39" t="s">
        <v>19</v>
      </c>
      <c r="AI39" t="s">
        <v>27</v>
      </c>
      <c r="AJ39" t="s">
        <v>27</v>
      </c>
      <c r="AK39"/>
      <c r="AL39" t="s">
        <v>16</v>
      </c>
      <c r="AM39" t="s">
        <v>16</v>
      </c>
      <c r="AN39" s="8"/>
      <c r="AP39">
        <f t="shared" si="6"/>
        <v>34</v>
      </c>
      <c r="AQ39" s="1" t="s">
        <v>31</v>
      </c>
      <c r="AR39">
        <f>COUNTIF($E$6:$AM$82,"5CG")</f>
        <v>32</v>
      </c>
      <c r="AS39" s="1" t="str">
        <f t="shared" si="12"/>
        <v>Ok</v>
      </c>
      <c r="AU39">
        <f t="shared" si="2"/>
        <v>20</v>
      </c>
      <c r="AV39" s="1" t="str">
        <f t="shared" si="3"/>
        <v>Err</v>
      </c>
      <c r="AW39" t="str">
        <f t="shared" si="4"/>
        <v>Lanzafame Cinzia</v>
      </c>
    </row>
    <row r="40" spans="2:49" x14ac:dyDescent="0.25">
      <c r="B40" s="1">
        <f t="shared" si="1"/>
        <v>0</v>
      </c>
      <c r="C40" s="6">
        <f t="shared" si="5"/>
        <v>35</v>
      </c>
      <c r="D40" t="s">
        <v>96</v>
      </c>
      <c r="E40"/>
      <c r="F40"/>
      <c r="G40"/>
      <c r="H40"/>
      <c r="I40"/>
      <c r="J40"/>
      <c r="K40"/>
      <c r="L40"/>
      <c r="M40"/>
      <c r="N40" t="s">
        <v>68</v>
      </c>
      <c r="O40" t="s">
        <v>20</v>
      </c>
      <c r="P40"/>
      <c r="Q40" t="s">
        <v>26</v>
      </c>
      <c r="R40" t="s">
        <v>26</v>
      </c>
      <c r="S40" t="s">
        <v>68</v>
      </c>
      <c r="T40" t="s">
        <v>68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 t="s">
        <v>26</v>
      </c>
      <c r="AL40"/>
      <c r="AM40" t="s">
        <v>20</v>
      </c>
      <c r="AN40" s="8"/>
      <c r="AP40">
        <f t="shared" si="6"/>
        <v>35</v>
      </c>
      <c r="AQ40" s="1" t="s">
        <v>85</v>
      </c>
      <c r="AR40">
        <f>COUNTIF($E$6:$AM$82,"5DG")</f>
        <v>32</v>
      </c>
      <c r="AS40" s="1" t="str">
        <f t="shared" si="12"/>
        <v>Ok</v>
      </c>
      <c r="AU40">
        <f t="shared" si="2"/>
        <v>8</v>
      </c>
      <c r="AV40" s="1" t="str">
        <f t="shared" si="3"/>
        <v>Err</v>
      </c>
      <c r="AW40" t="str">
        <f t="shared" si="4"/>
        <v>Leoni Loredana</v>
      </c>
    </row>
    <row r="41" spans="2:49" x14ac:dyDescent="0.25">
      <c r="B41" s="1">
        <f t="shared" si="1"/>
        <v>0</v>
      </c>
      <c r="C41" s="6">
        <f t="shared" si="5"/>
        <v>36</v>
      </c>
      <c r="D41" t="s">
        <v>141</v>
      </c>
      <c r="E41"/>
      <c r="F41"/>
      <c r="G41"/>
      <c r="H41"/>
      <c r="I41"/>
      <c r="J41"/>
      <c r="K41" t="s">
        <v>6</v>
      </c>
      <c r="L41"/>
      <c r="M41"/>
      <c r="N41"/>
      <c r="O41"/>
      <c r="P41"/>
      <c r="Q41"/>
      <c r="R41"/>
      <c r="S41"/>
      <c r="T41"/>
      <c r="U41"/>
      <c r="V41"/>
      <c r="W41" t="s">
        <v>6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 s="8"/>
      <c r="AU41">
        <f t="shared" si="2"/>
        <v>2</v>
      </c>
      <c r="AV41" s="1" t="str">
        <f t="shared" si="3"/>
        <v>Err</v>
      </c>
      <c r="AW41" t="str">
        <f t="shared" si="4"/>
        <v>Lini Davide</v>
      </c>
    </row>
    <row r="42" spans="2:49" x14ac:dyDescent="0.25">
      <c r="B42" s="1">
        <f t="shared" si="1"/>
        <v>0</v>
      </c>
      <c r="C42" s="6">
        <f t="shared" si="5"/>
        <v>37</v>
      </c>
      <c r="D42" t="s">
        <v>41</v>
      </c>
      <c r="E42" t="s">
        <v>29</v>
      </c>
      <c r="F42"/>
      <c r="G42" t="s">
        <v>18</v>
      </c>
      <c r="H42" t="s">
        <v>18</v>
      </c>
      <c r="I42" t="s">
        <v>84</v>
      </c>
      <c r="J42"/>
      <c r="K42"/>
      <c r="L42" t="s">
        <v>29</v>
      </c>
      <c r="M42" t="s">
        <v>29</v>
      </c>
      <c r="N42"/>
      <c r="O42" t="s">
        <v>84</v>
      </c>
      <c r="P42"/>
      <c r="Q42"/>
      <c r="R42"/>
      <c r="S42"/>
      <c r="T42" t="s">
        <v>18</v>
      </c>
      <c r="U42" t="s">
        <v>84</v>
      </c>
      <c r="V42" t="s">
        <v>29</v>
      </c>
      <c r="W42" t="s">
        <v>18</v>
      </c>
      <c r="X42" t="s">
        <v>18</v>
      </c>
      <c r="Y42" t="s">
        <v>29</v>
      </c>
      <c r="Z42" t="s">
        <v>84</v>
      </c>
      <c r="AA42"/>
      <c r="AB42"/>
      <c r="AC42"/>
      <c r="AD42" t="s">
        <v>29</v>
      </c>
      <c r="AE42"/>
      <c r="AF42" t="s">
        <v>84</v>
      </c>
      <c r="AG42" t="s">
        <v>84</v>
      </c>
      <c r="AH42" t="s">
        <v>18</v>
      </c>
      <c r="AI42"/>
      <c r="AJ42"/>
      <c r="AK42"/>
      <c r="AL42"/>
      <c r="AM42"/>
      <c r="AN42" s="8"/>
      <c r="AU42">
        <f t="shared" si="2"/>
        <v>18</v>
      </c>
      <c r="AV42" s="1" t="str">
        <f t="shared" si="3"/>
        <v>Ok</v>
      </c>
      <c r="AW42" t="str">
        <f t="shared" si="4"/>
        <v>Longfils Davide</v>
      </c>
    </row>
    <row r="43" spans="2:49" x14ac:dyDescent="0.25">
      <c r="B43" s="1">
        <f t="shared" si="1"/>
        <v>0</v>
      </c>
      <c r="C43" s="6">
        <f t="shared" si="5"/>
        <v>38</v>
      </c>
      <c r="D43" t="s">
        <v>77</v>
      </c>
      <c r="E43" t="s">
        <v>6</v>
      </c>
      <c r="F43" t="s">
        <v>6</v>
      </c>
      <c r="G43"/>
      <c r="H43" t="s">
        <v>3</v>
      </c>
      <c r="I43" t="s">
        <v>3</v>
      </c>
      <c r="J43"/>
      <c r="K43"/>
      <c r="L43"/>
      <c r="M43" t="s">
        <v>4</v>
      </c>
      <c r="N43" t="s">
        <v>6</v>
      </c>
      <c r="O43" t="s">
        <v>3</v>
      </c>
      <c r="P43"/>
      <c r="Q43" t="s">
        <v>2</v>
      </c>
      <c r="R43" t="s">
        <v>2</v>
      </c>
      <c r="S43" t="s">
        <v>5</v>
      </c>
      <c r="T43" t="s">
        <v>5</v>
      </c>
      <c r="U43"/>
      <c r="V43"/>
      <c r="W43" t="s">
        <v>4</v>
      </c>
      <c r="X43" t="s">
        <v>4</v>
      </c>
      <c r="Y43"/>
      <c r="Z43" t="s">
        <v>7</v>
      </c>
      <c r="AA43" t="s">
        <v>7</v>
      </c>
      <c r="AB43"/>
      <c r="AC43" t="s">
        <v>2</v>
      </c>
      <c r="AD43" t="s">
        <v>5</v>
      </c>
      <c r="AE43" t="s">
        <v>7</v>
      </c>
      <c r="AF43"/>
      <c r="AG43"/>
      <c r="AH43"/>
      <c r="AI43"/>
      <c r="AJ43"/>
      <c r="AK43"/>
      <c r="AL43"/>
      <c r="AM43"/>
      <c r="AN43" s="8"/>
      <c r="AU43">
        <f t="shared" si="2"/>
        <v>18</v>
      </c>
      <c r="AV43" s="1" t="str">
        <f t="shared" si="3"/>
        <v>Ok</v>
      </c>
      <c r="AW43" t="str">
        <f t="shared" si="4"/>
        <v>Luisi Pierluigi</v>
      </c>
    </row>
    <row r="44" spans="2:49" x14ac:dyDescent="0.25">
      <c r="B44" s="1">
        <f t="shared" si="1"/>
        <v>0</v>
      </c>
      <c r="C44" s="6">
        <f t="shared" si="5"/>
        <v>39</v>
      </c>
      <c r="D44" t="s">
        <v>131</v>
      </c>
      <c r="E44"/>
      <c r="F44"/>
      <c r="G44"/>
      <c r="H44"/>
      <c r="I44"/>
      <c r="J44"/>
      <c r="K44"/>
      <c r="L44"/>
      <c r="M44" t="s">
        <v>18</v>
      </c>
      <c r="N44" t="s">
        <v>24</v>
      </c>
      <c r="O44" t="s">
        <v>29</v>
      </c>
      <c r="P44"/>
      <c r="Q44" t="s">
        <v>4</v>
      </c>
      <c r="R44" t="s">
        <v>4</v>
      </c>
      <c r="S44" t="s">
        <v>24</v>
      </c>
      <c r="T44" t="s">
        <v>11</v>
      </c>
      <c r="U44"/>
      <c r="V44"/>
      <c r="W44" t="s">
        <v>24</v>
      </c>
      <c r="X44"/>
      <c r="Y44" t="s">
        <v>11</v>
      </c>
      <c r="Z44" t="s">
        <v>18</v>
      </c>
      <c r="AA44" t="s">
        <v>29</v>
      </c>
      <c r="AB44"/>
      <c r="AC44" t="s">
        <v>4</v>
      </c>
      <c r="AD44"/>
      <c r="AE44" t="s">
        <v>29</v>
      </c>
      <c r="AF44" t="s">
        <v>11</v>
      </c>
      <c r="AG44"/>
      <c r="AH44"/>
      <c r="AI44" t="s">
        <v>4</v>
      </c>
      <c r="AJ44" t="s">
        <v>11</v>
      </c>
      <c r="AK44" t="s">
        <v>24</v>
      </c>
      <c r="AL44"/>
      <c r="AM44" t="s">
        <v>18</v>
      </c>
      <c r="AN44" s="8"/>
      <c r="AU44">
        <f t="shared" si="2"/>
        <v>18</v>
      </c>
      <c r="AV44" s="1" t="str">
        <f t="shared" si="3"/>
        <v>Ok</v>
      </c>
      <c r="AW44" t="str">
        <f t="shared" si="4"/>
        <v>Luzzi Antonello</v>
      </c>
    </row>
    <row r="45" spans="2:49" x14ac:dyDescent="0.25">
      <c r="B45" s="1">
        <f t="shared" si="1"/>
        <v>0</v>
      </c>
      <c r="C45" s="6">
        <f t="shared" si="5"/>
        <v>40</v>
      </c>
      <c r="D45" t="s">
        <v>125</v>
      </c>
      <c r="E45"/>
      <c r="F45"/>
      <c r="G45" t="s">
        <v>12</v>
      </c>
      <c r="H45"/>
      <c r="I45" t="s">
        <v>5</v>
      </c>
      <c r="J45"/>
      <c r="K45"/>
      <c r="L45"/>
      <c r="M45"/>
      <c r="N45"/>
      <c r="O45"/>
      <c r="P45"/>
      <c r="Q45"/>
      <c r="R45" t="s">
        <v>8</v>
      </c>
      <c r="S45" t="s">
        <v>12</v>
      </c>
      <c r="T45"/>
      <c r="U45" t="s">
        <v>3</v>
      </c>
      <c r="V45" t="s">
        <v>30</v>
      </c>
      <c r="W45"/>
      <c r="X45" t="s">
        <v>5</v>
      </c>
      <c r="Y45" t="s">
        <v>8</v>
      </c>
      <c r="Z45" t="s">
        <v>30</v>
      </c>
      <c r="AA45" t="s">
        <v>10</v>
      </c>
      <c r="AB45"/>
      <c r="AC45"/>
      <c r="AD45" t="s">
        <v>3</v>
      </c>
      <c r="AE45" t="s">
        <v>8</v>
      </c>
      <c r="AF45"/>
      <c r="AG45" t="s">
        <v>10</v>
      </c>
      <c r="AH45" t="s">
        <v>5</v>
      </c>
      <c r="AI45"/>
      <c r="AJ45" t="s">
        <v>12</v>
      </c>
      <c r="AK45" t="s">
        <v>3</v>
      </c>
      <c r="AL45" t="s">
        <v>10</v>
      </c>
      <c r="AM45" t="s">
        <v>30</v>
      </c>
      <c r="AN45" s="8"/>
      <c r="AU45">
        <f t="shared" si="2"/>
        <v>18</v>
      </c>
      <c r="AV45" s="1" t="str">
        <f t="shared" si="3"/>
        <v>Ok</v>
      </c>
      <c r="AW45" t="str">
        <f t="shared" si="4"/>
        <v>Makaping Jeunevieve</v>
      </c>
    </row>
    <row r="46" spans="2:49" x14ac:dyDescent="0.25">
      <c r="B46" s="1">
        <f t="shared" si="1"/>
        <v>0</v>
      </c>
      <c r="C46" s="6">
        <f t="shared" si="5"/>
        <v>41</v>
      </c>
      <c r="D46" t="s">
        <v>97</v>
      </c>
      <c r="E46"/>
      <c r="F46"/>
      <c r="G46"/>
      <c r="H46"/>
      <c r="I46"/>
      <c r="J46"/>
      <c r="K46"/>
      <c r="L46" t="s">
        <v>22</v>
      </c>
      <c r="M46" t="s">
        <v>25</v>
      </c>
      <c r="N46" t="s">
        <v>22</v>
      </c>
      <c r="O46" t="s">
        <v>22</v>
      </c>
      <c r="P46"/>
      <c r="Q46" t="s">
        <v>22</v>
      </c>
      <c r="R46" t="s">
        <v>22</v>
      </c>
      <c r="S46"/>
      <c r="T46"/>
      <c r="U46" t="s">
        <v>25</v>
      </c>
      <c r="V46"/>
      <c r="W46"/>
      <c r="X46"/>
      <c r="Y46" t="s">
        <v>25</v>
      </c>
      <c r="Z46" t="s">
        <v>25</v>
      </c>
      <c r="AA46" t="s">
        <v>25</v>
      </c>
      <c r="AB46"/>
      <c r="AC46" t="s">
        <v>22</v>
      </c>
      <c r="AD46" t="s">
        <v>22</v>
      </c>
      <c r="AE46" t="s">
        <v>25</v>
      </c>
      <c r="AF46" t="s">
        <v>25</v>
      </c>
      <c r="AG46"/>
      <c r="AH46"/>
      <c r="AI46" t="s">
        <v>25</v>
      </c>
      <c r="AJ46" t="s">
        <v>25</v>
      </c>
      <c r="AK46"/>
      <c r="AL46" t="s">
        <v>22</v>
      </c>
      <c r="AM46" t="s">
        <v>22</v>
      </c>
      <c r="AN46" s="8"/>
      <c r="AU46">
        <f t="shared" si="2"/>
        <v>18</v>
      </c>
      <c r="AV46" s="1" t="str">
        <f t="shared" si="3"/>
        <v>Ok</v>
      </c>
      <c r="AW46" t="str">
        <f t="shared" si="4"/>
        <v>Mangano Roberto</v>
      </c>
    </row>
    <row r="47" spans="2:49" x14ac:dyDescent="0.25">
      <c r="B47" s="1">
        <f t="shared" si="1"/>
        <v>0</v>
      </c>
      <c r="C47" s="6">
        <f t="shared" si="5"/>
        <v>42</v>
      </c>
      <c r="D47" t="s">
        <v>57</v>
      </c>
      <c r="E47" t="s">
        <v>30</v>
      </c>
      <c r="F47" t="s">
        <v>30</v>
      </c>
      <c r="G47" t="s">
        <v>27</v>
      </c>
      <c r="H47" t="s">
        <v>27</v>
      </c>
      <c r="I47"/>
      <c r="J47"/>
      <c r="K47" t="s">
        <v>30</v>
      </c>
      <c r="L47" t="s">
        <v>30</v>
      </c>
      <c r="M47"/>
      <c r="N47" t="s">
        <v>27</v>
      </c>
      <c r="O47" t="s">
        <v>27</v>
      </c>
      <c r="P47"/>
      <c r="Q47" t="s">
        <v>85</v>
      </c>
      <c r="R47" t="s">
        <v>85</v>
      </c>
      <c r="S47" t="s">
        <v>31</v>
      </c>
      <c r="T47" t="s">
        <v>31</v>
      </c>
      <c r="U47"/>
      <c r="V47"/>
      <c r="W47" t="s">
        <v>30</v>
      </c>
      <c r="X47" t="s">
        <v>30</v>
      </c>
      <c r="Y47" t="s">
        <v>31</v>
      </c>
      <c r="Z47" t="s">
        <v>31</v>
      </c>
      <c r="AA47"/>
      <c r="AB47"/>
      <c r="AC47" t="s">
        <v>30</v>
      </c>
      <c r="AD47" t="s">
        <v>30</v>
      </c>
      <c r="AE47"/>
      <c r="AF47"/>
      <c r="AG47" t="s">
        <v>85</v>
      </c>
      <c r="AH47" t="s">
        <v>85</v>
      </c>
      <c r="AI47"/>
      <c r="AJ47"/>
      <c r="AK47"/>
      <c r="AL47"/>
      <c r="AM47"/>
      <c r="AN47" s="8"/>
      <c r="AU47">
        <f t="shared" si="2"/>
        <v>20</v>
      </c>
      <c r="AV47" s="1" t="str">
        <f t="shared" si="3"/>
        <v>Err</v>
      </c>
      <c r="AW47" t="str">
        <f t="shared" si="4"/>
        <v>Mantineo Alessandro</v>
      </c>
    </row>
    <row r="48" spans="2:49" x14ac:dyDescent="0.25">
      <c r="B48" s="1">
        <f t="shared" si="1"/>
        <v>0</v>
      </c>
      <c r="C48" s="6">
        <f t="shared" si="5"/>
        <v>43</v>
      </c>
      <c r="D48" t="s">
        <v>58</v>
      </c>
      <c r="E48"/>
      <c r="F48" t="s">
        <v>83</v>
      </c>
      <c r="G48" t="s">
        <v>23</v>
      </c>
      <c r="H48" t="s">
        <v>10</v>
      </c>
      <c r="I48" t="s">
        <v>17</v>
      </c>
      <c r="J48"/>
      <c r="K48" t="s">
        <v>83</v>
      </c>
      <c r="L48" t="s">
        <v>83</v>
      </c>
      <c r="M48"/>
      <c r="N48" t="s">
        <v>28</v>
      </c>
      <c r="O48" t="s">
        <v>10</v>
      </c>
      <c r="P48"/>
      <c r="Q48"/>
      <c r="R48"/>
      <c r="S48"/>
      <c r="T48"/>
      <c r="U48"/>
      <c r="V48"/>
      <c r="W48" t="s">
        <v>17</v>
      </c>
      <c r="X48" t="s">
        <v>17</v>
      </c>
      <c r="Y48"/>
      <c r="Z48" t="s">
        <v>83</v>
      </c>
      <c r="AA48" t="s">
        <v>83</v>
      </c>
      <c r="AB48"/>
      <c r="AC48"/>
      <c r="AD48" t="s">
        <v>10</v>
      </c>
      <c r="AE48"/>
      <c r="AF48" t="s">
        <v>23</v>
      </c>
      <c r="AG48" t="s">
        <v>23</v>
      </c>
      <c r="AH48"/>
      <c r="AI48"/>
      <c r="AJ48" t="s">
        <v>28</v>
      </c>
      <c r="AK48" t="s">
        <v>28</v>
      </c>
      <c r="AL48"/>
      <c r="AM48" t="s">
        <v>83</v>
      </c>
      <c r="AN48" s="8"/>
      <c r="AU48">
        <f t="shared" si="2"/>
        <v>18</v>
      </c>
      <c r="AV48" s="1" t="str">
        <f t="shared" si="3"/>
        <v>Ok</v>
      </c>
      <c r="AW48" t="str">
        <f t="shared" si="4"/>
        <v>Marchi Mauro</v>
      </c>
    </row>
    <row r="49" spans="2:49" x14ac:dyDescent="0.25">
      <c r="B49" s="1">
        <f t="shared" ref="B49" si="13">COUNTIF(E49:AM49,"G")</f>
        <v>0</v>
      </c>
      <c r="C49" s="6">
        <f t="shared" si="5"/>
        <v>44</v>
      </c>
      <c r="D49" t="s">
        <v>123</v>
      </c>
      <c r="E49" t="s">
        <v>3</v>
      </c>
      <c r="F49" t="s">
        <v>29</v>
      </c>
      <c r="G49" t="s">
        <v>83</v>
      </c>
      <c r="H49" t="s">
        <v>83</v>
      </c>
      <c r="I49"/>
      <c r="J49"/>
      <c r="K49" t="s">
        <v>70</v>
      </c>
      <c r="L49" t="s">
        <v>70</v>
      </c>
      <c r="M49"/>
      <c r="N49"/>
      <c r="O49"/>
      <c r="P49"/>
      <c r="Q49" t="s">
        <v>83</v>
      </c>
      <c r="R49" t="s">
        <v>83</v>
      </c>
      <c r="S49"/>
      <c r="T49" t="s">
        <v>29</v>
      </c>
      <c r="U49" t="s">
        <v>29</v>
      </c>
      <c r="V49"/>
      <c r="W49" t="s">
        <v>29</v>
      </c>
      <c r="X49" t="s">
        <v>29</v>
      </c>
      <c r="Y49" t="s">
        <v>3</v>
      </c>
      <c r="Z49" t="s">
        <v>3</v>
      </c>
      <c r="AA49"/>
      <c r="AB49"/>
      <c r="AC49" t="s">
        <v>70</v>
      </c>
      <c r="AD49" t="s">
        <v>70</v>
      </c>
      <c r="AE49"/>
      <c r="AF49"/>
      <c r="AG49" t="s">
        <v>29</v>
      </c>
      <c r="AH49" t="s">
        <v>29</v>
      </c>
      <c r="AI49"/>
      <c r="AJ49"/>
      <c r="AK49"/>
      <c r="AL49"/>
      <c r="AM49"/>
      <c r="AN49" s="8"/>
      <c r="AU49">
        <f t="shared" ref="AU49" si="14">$AV$2-COUNTIF(E49:AM49,"")</f>
        <v>18</v>
      </c>
      <c r="AV49" s="1" t="str">
        <f t="shared" ref="AV49" si="15">IF(AU49=$AV$5,"Ok","Err")</f>
        <v>Ok</v>
      </c>
      <c r="AW49" t="str">
        <f t="shared" ref="AW49" si="16">D49</f>
        <v>Martino Federico</v>
      </c>
    </row>
    <row r="50" spans="2:49" x14ac:dyDescent="0.25">
      <c r="B50" s="1">
        <f t="shared" si="1"/>
        <v>0</v>
      </c>
      <c r="C50" s="6">
        <f t="shared" si="5"/>
        <v>45</v>
      </c>
      <c r="D50" t="s">
        <v>140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 t="s">
        <v>12</v>
      </c>
      <c r="S50"/>
      <c r="T50" t="s">
        <v>9</v>
      </c>
      <c r="U50" t="s">
        <v>2</v>
      </c>
      <c r="V50" t="s">
        <v>5</v>
      </c>
      <c r="W50"/>
      <c r="X50"/>
      <c r="Y50"/>
      <c r="Z50"/>
      <c r="AA50"/>
      <c r="AB50"/>
      <c r="AC50"/>
      <c r="AD50" t="s">
        <v>12</v>
      </c>
      <c r="AE50" t="s">
        <v>5</v>
      </c>
      <c r="AF50"/>
      <c r="AG50" t="s">
        <v>2</v>
      </c>
      <c r="AH50" t="s">
        <v>9</v>
      </c>
      <c r="AI50"/>
      <c r="AJ50"/>
      <c r="AK50"/>
      <c r="AL50"/>
      <c r="AM50"/>
      <c r="AN50" s="8"/>
      <c r="AU50">
        <f t="shared" si="2"/>
        <v>8</v>
      </c>
      <c r="AV50" s="1" t="str">
        <f t="shared" si="3"/>
        <v>Err</v>
      </c>
      <c r="AW50" t="str">
        <f t="shared" si="4"/>
        <v>Martino Jole</v>
      </c>
    </row>
    <row r="51" spans="2:49" x14ac:dyDescent="0.25">
      <c r="B51" s="1">
        <f t="shared" si="1"/>
        <v>0</v>
      </c>
      <c r="C51" s="6">
        <f t="shared" si="5"/>
        <v>46</v>
      </c>
      <c r="D51" t="s">
        <v>136</v>
      </c>
      <c r="E51"/>
      <c r="F51"/>
      <c r="G51" t="s">
        <v>9</v>
      </c>
      <c r="H51" t="s">
        <v>15</v>
      </c>
      <c r="I51" t="s">
        <v>15</v>
      </c>
      <c r="J51" t="s">
        <v>5</v>
      </c>
      <c r="K51"/>
      <c r="L51"/>
      <c r="M51" t="s">
        <v>5</v>
      </c>
      <c r="N51" t="s">
        <v>8</v>
      </c>
      <c r="O51" t="s">
        <v>8</v>
      </c>
      <c r="P51"/>
      <c r="Q51"/>
      <c r="R51"/>
      <c r="S51"/>
      <c r="T51" t="s">
        <v>15</v>
      </c>
      <c r="U51" t="s">
        <v>15</v>
      </c>
      <c r="V51" t="s">
        <v>8</v>
      </c>
      <c r="W51"/>
      <c r="X51"/>
      <c r="Y51"/>
      <c r="Z51"/>
      <c r="AA51"/>
      <c r="AB51"/>
      <c r="AC51"/>
      <c r="AD51" t="s">
        <v>9</v>
      </c>
      <c r="AE51" t="s">
        <v>9</v>
      </c>
      <c r="AF51" t="s">
        <v>8</v>
      </c>
      <c r="AG51"/>
      <c r="AH51" t="s">
        <v>15</v>
      </c>
      <c r="AI51" t="s">
        <v>5</v>
      </c>
      <c r="AJ51" t="s">
        <v>5</v>
      </c>
      <c r="AK51"/>
      <c r="AL51" t="s">
        <v>9</v>
      </c>
      <c r="AM51" t="s">
        <v>15</v>
      </c>
      <c r="AN51" s="8"/>
      <c r="AU51">
        <f t="shared" si="2"/>
        <v>18</v>
      </c>
      <c r="AV51" s="1" t="str">
        <f t="shared" si="3"/>
        <v>Ok</v>
      </c>
      <c r="AW51" t="str">
        <f t="shared" si="4"/>
        <v>Melileo Enza</v>
      </c>
    </row>
    <row r="52" spans="2:49" x14ac:dyDescent="0.25">
      <c r="B52" s="1">
        <f t="shared" si="1"/>
        <v>0</v>
      </c>
      <c r="C52" s="6">
        <f t="shared" si="5"/>
        <v>47</v>
      </c>
      <c r="D52" t="s">
        <v>59</v>
      </c>
      <c r="E52" t="s">
        <v>9</v>
      </c>
      <c r="F52" t="s">
        <v>27</v>
      </c>
      <c r="G52" t="s">
        <v>25</v>
      </c>
      <c r="H52"/>
      <c r="I52"/>
      <c r="J52"/>
      <c r="K52" t="s">
        <v>16</v>
      </c>
      <c r="L52"/>
      <c r="M52" t="s">
        <v>22</v>
      </c>
      <c r="N52" t="s">
        <v>2</v>
      </c>
      <c r="O52"/>
      <c r="P52"/>
      <c r="Q52"/>
      <c r="R52"/>
      <c r="S52" t="s">
        <v>9</v>
      </c>
      <c r="T52" t="s">
        <v>16</v>
      </c>
      <c r="U52" t="s">
        <v>27</v>
      </c>
      <c r="V52" t="s">
        <v>2</v>
      </c>
      <c r="W52" t="s">
        <v>25</v>
      </c>
      <c r="X52" t="s">
        <v>9</v>
      </c>
      <c r="Y52" t="s">
        <v>22</v>
      </c>
      <c r="Z52" t="s">
        <v>2</v>
      </c>
      <c r="AA52"/>
      <c r="AB52"/>
      <c r="AC52" t="s">
        <v>27</v>
      </c>
      <c r="AD52" t="s">
        <v>25</v>
      </c>
      <c r="AE52" t="s">
        <v>22</v>
      </c>
      <c r="AF52" t="s">
        <v>16</v>
      </c>
      <c r="AG52"/>
      <c r="AH52"/>
      <c r="AI52"/>
      <c r="AJ52"/>
      <c r="AK52"/>
      <c r="AL52"/>
      <c r="AM52"/>
      <c r="AN52" s="8"/>
      <c r="AU52">
        <f t="shared" si="2"/>
        <v>18</v>
      </c>
      <c r="AV52" s="1" t="str">
        <f t="shared" si="3"/>
        <v>Ok</v>
      </c>
      <c r="AW52" t="str">
        <f t="shared" si="4"/>
        <v>Mozzanega Annamaria</v>
      </c>
    </row>
    <row r="53" spans="2:49" x14ac:dyDescent="0.25">
      <c r="B53" s="1">
        <f t="shared" si="1"/>
        <v>0</v>
      </c>
      <c r="C53" s="6">
        <f t="shared" si="5"/>
        <v>48</v>
      </c>
      <c r="D53" t="s">
        <v>137</v>
      </c>
      <c r="E53"/>
      <c r="F53"/>
      <c r="G53"/>
      <c r="H53"/>
      <c r="I53"/>
      <c r="J53"/>
      <c r="K53" t="s">
        <v>27</v>
      </c>
      <c r="L53" t="s">
        <v>68</v>
      </c>
      <c r="M53" t="s">
        <v>30</v>
      </c>
      <c r="N53" t="s">
        <v>85</v>
      </c>
      <c r="O53" t="s">
        <v>26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 t="s">
        <v>21</v>
      </c>
      <c r="AD53"/>
      <c r="AE53" t="s">
        <v>16</v>
      </c>
      <c r="AF53" t="s">
        <v>19</v>
      </c>
      <c r="AG53" t="s">
        <v>25</v>
      </c>
      <c r="AH53" t="s">
        <v>22</v>
      </c>
      <c r="AI53"/>
      <c r="AJ53"/>
      <c r="AK53"/>
      <c r="AL53"/>
      <c r="AM53"/>
      <c r="AN53" s="8"/>
      <c r="AU53">
        <f t="shared" si="2"/>
        <v>10</v>
      </c>
      <c r="AV53" s="1" t="str">
        <f t="shared" si="3"/>
        <v>Err</v>
      </c>
      <c r="AW53" t="str">
        <f t="shared" ref="AW53:AW78" si="17">D53</f>
        <v>Musacchio Isabella</v>
      </c>
    </row>
    <row r="54" spans="2:49" x14ac:dyDescent="0.25">
      <c r="B54" s="1">
        <f t="shared" ref="B54" si="18">COUNTIF(E54:AM54,"G")</f>
        <v>0</v>
      </c>
      <c r="C54" s="6">
        <f>C53+1</f>
        <v>49</v>
      </c>
      <c r="D54" t="s">
        <v>135</v>
      </c>
      <c r="E54"/>
      <c r="F54"/>
      <c r="G54"/>
      <c r="H54"/>
      <c r="I54"/>
      <c r="J54"/>
      <c r="K54" t="s">
        <v>68</v>
      </c>
      <c r="L54" t="s">
        <v>21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 s="8"/>
      <c r="AU54">
        <f t="shared" ref="AU54" si="19">$AV$2-COUNTIF(E54:AM54,"")</f>
        <v>2</v>
      </c>
      <c r="AV54" s="1" t="str">
        <f t="shared" ref="AV54" si="20">IF(AU54=$AV$5,"Ok","Err")</f>
        <v>Err</v>
      </c>
      <c r="AW54" t="str">
        <f t="shared" ref="AW54" si="21">D54</f>
        <v>Negretti Gianluca</v>
      </c>
    </row>
    <row r="55" spans="2:49" x14ac:dyDescent="0.25">
      <c r="B55" s="1">
        <f t="shared" si="1"/>
        <v>0</v>
      </c>
      <c r="C55" s="6">
        <f t="shared" si="5"/>
        <v>50</v>
      </c>
      <c r="D55" t="s">
        <v>98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t="s">
        <v>6</v>
      </c>
      <c r="AG55" t="s">
        <v>83</v>
      </c>
      <c r="AH55" t="s">
        <v>84</v>
      </c>
      <c r="AI55"/>
      <c r="AJ55"/>
      <c r="AK55"/>
      <c r="AL55"/>
      <c r="AM55"/>
      <c r="AN55" s="8"/>
      <c r="AU55">
        <f t="shared" si="2"/>
        <v>3</v>
      </c>
      <c r="AV55" s="1" t="str">
        <f t="shared" si="3"/>
        <v>Err</v>
      </c>
      <c r="AW55" t="str">
        <f t="shared" si="17"/>
        <v>Nicoli Federica</v>
      </c>
    </row>
    <row r="56" spans="2:49" x14ac:dyDescent="0.25">
      <c r="B56" s="1">
        <f t="shared" si="1"/>
        <v>0</v>
      </c>
      <c r="C56" s="6">
        <f t="shared" si="5"/>
        <v>51</v>
      </c>
      <c r="D56" t="s">
        <v>138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 t="s">
        <v>31</v>
      </c>
      <c r="AD56"/>
      <c r="AE56" t="s">
        <v>20</v>
      </c>
      <c r="AF56"/>
      <c r="AG56"/>
      <c r="AH56"/>
      <c r="AI56"/>
      <c r="AJ56"/>
      <c r="AK56"/>
      <c r="AL56"/>
      <c r="AM56"/>
      <c r="AN56" s="8"/>
      <c r="AU56">
        <f t="shared" si="2"/>
        <v>2</v>
      </c>
      <c r="AV56" s="1" t="str">
        <f t="shared" si="3"/>
        <v>Err</v>
      </c>
      <c r="AW56" t="str">
        <f t="shared" si="17"/>
        <v>Nonfarmale Federica</v>
      </c>
    </row>
    <row r="57" spans="2:49" x14ac:dyDescent="0.25">
      <c r="B57" s="1">
        <f t="shared" si="1"/>
        <v>0</v>
      </c>
      <c r="C57" s="6">
        <f t="shared" si="5"/>
        <v>52</v>
      </c>
      <c r="D57" t="s">
        <v>60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t="s">
        <v>12</v>
      </c>
      <c r="U57" t="s">
        <v>5</v>
      </c>
      <c r="V57" t="s">
        <v>7</v>
      </c>
      <c r="W57"/>
      <c r="X57"/>
      <c r="Y57" t="s">
        <v>9</v>
      </c>
      <c r="Z57" t="s">
        <v>8</v>
      </c>
      <c r="AA57" t="s">
        <v>14</v>
      </c>
      <c r="AB57"/>
      <c r="AC57"/>
      <c r="AD57"/>
      <c r="AE57"/>
      <c r="AF57" t="s">
        <v>5</v>
      </c>
      <c r="AG57" t="s">
        <v>7</v>
      </c>
      <c r="AH57" t="s">
        <v>2</v>
      </c>
      <c r="AI57" t="s">
        <v>14</v>
      </c>
      <c r="AJ57" t="s">
        <v>9</v>
      </c>
      <c r="AK57" t="s">
        <v>8</v>
      </c>
      <c r="AL57" t="s">
        <v>2</v>
      </c>
      <c r="AM57" t="s">
        <v>12</v>
      </c>
      <c r="AN57" s="8"/>
      <c r="AU57">
        <f t="shared" si="2"/>
        <v>14</v>
      </c>
      <c r="AV57" s="1" t="str">
        <f t="shared" si="3"/>
        <v>Err</v>
      </c>
      <c r="AW57" t="str">
        <f t="shared" si="17"/>
        <v>Pavesi Paolo</v>
      </c>
    </row>
    <row r="58" spans="2:49" s="51" customFormat="1" x14ac:dyDescent="0.25">
      <c r="B58" s="49">
        <f t="shared" si="1"/>
        <v>0</v>
      </c>
      <c r="C58" s="6">
        <f t="shared" si="5"/>
        <v>53</v>
      </c>
      <c r="D58" t="s">
        <v>42</v>
      </c>
      <c r="E58" t="s">
        <v>14</v>
      </c>
      <c r="F58"/>
      <c r="G58" t="s">
        <v>20</v>
      </c>
      <c r="H58" t="s">
        <v>68</v>
      </c>
      <c r="I58" t="s">
        <v>26</v>
      </c>
      <c r="J58"/>
      <c r="K58" t="s">
        <v>7</v>
      </c>
      <c r="L58" t="s">
        <v>8</v>
      </c>
      <c r="M58"/>
      <c r="N58" t="s">
        <v>21</v>
      </c>
      <c r="O58" t="s">
        <v>17</v>
      </c>
      <c r="P58"/>
      <c r="Q58"/>
      <c r="R58"/>
      <c r="S58"/>
      <c r="T58"/>
      <c r="U58"/>
      <c r="V58"/>
      <c r="W58" t="s">
        <v>85</v>
      </c>
      <c r="X58"/>
      <c r="Y58" t="s">
        <v>15</v>
      </c>
      <c r="Z58" t="s">
        <v>23</v>
      </c>
      <c r="AA58" t="s">
        <v>31</v>
      </c>
      <c r="AB58"/>
      <c r="AC58"/>
      <c r="AD58"/>
      <c r="AE58"/>
      <c r="AF58"/>
      <c r="AG58"/>
      <c r="AH58"/>
      <c r="AI58"/>
      <c r="AJ58"/>
      <c r="AK58"/>
      <c r="AL58"/>
      <c r="AM58"/>
      <c r="AN58" s="52"/>
      <c r="AS58" s="49"/>
      <c r="AU58" s="51">
        <f t="shared" si="2"/>
        <v>12</v>
      </c>
      <c r="AV58" s="49" t="str">
        <f t="shared" si="3"/>
        <v>Err</v>
      </c>
      <c r="AW58" s="51" t="str">
        <f t="shared" si="17"/>
        <v>Pedicini Eleonora</v>
      </c>
    </row>
    <row r="59" spans="2:49" s="51" customFormat="1" x14ac:dyDescent="0.25">
      <c r="B59" s="49">
        <f t="shared" si="1"/>
        <v>0</v>
      </c>
      <c r="C59" s="6">
        <f t="shared" si="5"/>
        <v>54</v>
      </c>
      <c r="D59" t="s">
        <v>61</v>
      </c>
      <c r="E59"/>
      <c r="F59" t="s">
        <v>17</v>
      </c>
      <c r="G59" t="s">
        <v>26</v>
      </c>
      <c r="H59" t="s">
        <v>26</v>
      </c>
      <c r="I59" t="s">
        <v>31</v>
      </c>
      <c r="J59"/>
      <c r="K59" t="s">
        <v>17</v>
      </c>
      <c r="L59" t="s">
        <v>17</v>
      </c>
      <c r="M59"/>
      <c r="N59" t="s">
        <v>26</v>
      </c>
      <c r="O59" t="s">
        <v>70</v>
      </c>
      <c r="P59"/>
      <c r="Q59" t="s">
        <v>31</v>
      </c>
      <c r="R59" t="s">
        <v>31</v>
      </c>
      <c r="S59"/>
      <c r="T59"/>
      <c r="U59" t="s">
        <v>17</v>
      </c>
      <c r="V59" t="s">
        <v>26</v>
      </c>
      <c r="W59"/>
      <c r="X59" t="s">
        <v>31</v>
      </c>
      <c r="Y59" t="s">
        <v>17</v>
      </c>
      <c r="Z59" t="s">
        <v>70</v>
      </c>
      <c r="AA59" t="s">
        <v>26</v>
      </c>
      <c r="AB59"/>
      <c r="AC59"/>
      <c r="AD59" t="s">
        <v>26</v>
      </c>
      <c r="AE59" t="s">
        <v>31</v>
      </c>
      <c r="AF59" t="s">
        <v>31</v>
      </c>
      <c r="AG59" t="s">
        <v>17</v>
      </c>
      <c r="AH59"/>
      <c r="AI59"/>
      <c r="AJ59"/>
      <c r="AK59"/>
      <c r="AL59"/>
      <c r="AM59"/>
      <c r="AN59" s="52"/>
      <c r="AS59" s="49"/>
      <c r="AU59" s="51">
        <f t="shared" si="2"/>
        <v>20</v>
      </c>
      <c r="AV59" s="49" t="str">
        <f t="shared" si="3"/>
        <v>Err</v>
      </c>
      <c r="AW59" s="51" t="str">
        <f t="shared" si="17"/>
        <v>Petrelli Maria Luisa</v>
      </c>
    </row>
    <row r="60" spans="2:49" s="51" customFormat="1" x14ac:dyDescent="0.25">
      <c r="B60" s="49">
        <f t="shared" si="1"/>
        <v>0</v>
      </c>
      <c r="C60" s="6">
        <f t="shared" si="5"/>
        <v>55</v>
      </c>
      <c r="D60" t="s">
        <v>62</v>
      </c>
      <c r="E60" t="s">
        <v>7</v>
      </c>
      <c r="F60"/>
      <c r="G60" t="s">
        <v>5</v>
      </c>
      <c r="H60" t="s">
        <v>2</v>
      </c>
      <c r="I60" t="s">
        <v>7</v>
      </c>
      <c r="J60"/>
      <c r="K60" t="s">
        <v>5</v>
      </c>
      <c r="L60" t="s">
        <v>9</v>
      </c>
      <c r="M60" t="s">
        <v>14</v>
      </c>
      <c r="N60"/>
      <c r="O60"/>
      <c r="P60"/>
      <c r="Q60" t="s">
        <v>12</v>
      </c>
      <c r="R60" t="s">
        <v>9</v>
      </c>
      <c r="S60" t="s">
        <v>7</v>
      </c>
      <c r="T60"/>
      <c r="U60"/>
      <c r="V60"/>
      <c r="W60" t="s">
        <v>9</v>
      </c>
      <c r="X60" t="s">
        <v>2</v>
      </c>
      <c r="Y60"/>
      <c r="Z60" t="s">
        <v>14</v>
      </c>
      <c r="AA60" t="s">
        <v>5</v>
      </c>
      <c r="AB60"/>
      <c r="AC60" t="s">
        <v>12</v>
      </c>
      <c r="AD60"/>
      <c r="AE60" t="s">
        <v>14</v>
      </c>
      <c r="AF60" t="s">
        <v>2</v>
      </c>
      <c r="AG60" t="s">
        <v>12</v>
      </c>
      <c r="AH60"/>
      <c r="AI60"/>
      <c r="AJ60"/>
      <c r="AK60"/>
      <c r="AL60"/>
      <c r="AM60"/>
      <c r="AN60" s="52"/>
      <c r="AS60" s="49"/>
      <c r="AU60" s="51">
        <f t="shared" si="2"/>
        <v>18</v>
      </c>
      <c r="AV60" s="49" t="str">
        <f t="shared" si="3"/>
        <v>Ok</v>
      </c>
      <c r="AW60" s="51" t="str">
        <f t="shared" si="17"/>
        <v>Pierfelice Valentina</v>
      </c>
    </row>
    <row r="61" spans="2:49" x14ac:dyDescent="0.25">
      <c r="B61" s="1">
        <f t="shared" si="1"/>
        <v>0</v>
      </c>
      <c r="C61" s="6">
        <f t="shared" si="5"/>
        <v>56</v>
      </c>
      <c r="D61" t="s">
        <v>143</v>
      </c>
      <c r="E61"/>
      <c r="F61" t="s">
        <v>7</v>
      </c>
      <c r="G61"/>
      <c r="H61" t="s">
        <v>6</v>
      </c>
      <c r="I61" t="s">
        <v>2</v>
      </c>
      <c r="J61"/>
      <c r="K61"/>
      <c r="L61"/>
      <c r="M61"/>
      <c r="N61"/>
      <c r="O61"/>
      <c r="P61"/>
      <c r="Q61"/>
      <c r="R61"/>
      <c r="S61" t="s">
        <v>6</v>
      </c>
      <c r="T61" t="s">
        <v>6</v>
      </c>
      <c r="U61" t="s">
        <v>7</v>
      </c>
      <c r="V61" t="s">
        <v>14</v>
      </c>
      <c r="W61" t="s">
        <v>14</v>
      </c>
      <c r="X61" t="s">
        <v>6</v>
      </c>
      <c r="Y61" t="s">
        <v>2</v>
      </c>
      <c r="Z61"/>
      <c r="AA61"/>
      <c r="AB61"/>
      <c r="AC61" t="s">
        <v>14</v>
      </c>
      <c r="AD61" t="s">
        <v>7</v>
      </c>
      <c r="AE61" t="s">
        <v>2</v>
      </c>
      <c r="AF61"/>
      <c r="AG61"/>
      <c r="AH61" t="s">
        <v>20</v>
      </c>
      <c r="AI61"/>
      <c r="AJ61" t="s">
        <v>7</v>
      </c>
      <c r="AK61" t="s">
        <v>2</v>
      </c>
      <c r="AL61" t="s">
        <v>26</v>
      </c>
      <c r="AM61" t="s">
        <v>14</v>
      </c>
      <c r="AN61" s="8"/>
      <c r="AU61">
        <f t="shared" si="2"/>
        <v>18</v>
      </c>
      <c r="AV61" s="1" t="str">
        <f t="shared" si="3"/>
        <v>Ok</v>
      </c>
      <c r="AW61" t="str">
        <f t="shared" si="17"/>
        <v>Portioli Marco (Pavesi Chiara)</v>
      </c>
    </row>
    <row r="62" spans="2:49" x14ac:dyDescent="0.25">
      <c r="B62" s="1">
        <f t="shared" si="1"/>
        <v>0</v>
      </c>
      <c r="C62" s="6">
        <f t="shared" si="5"/>
        <v>57</v>
      </c>
      <c r="D62" t="s">
        <v>63</v>
      </c>
      <c r="E62" t="s">
        <v>5</v>
      </c>
      <c r="F62" t="s">
        <v>12</v>
      </c>
      <c r="G62" t="s">
        <v>6</v>
      </c>
      <c r="H62"/>
      <c r="I62"/>
      <c r="J62"/>
      <c r="K62"/>
      <c r="L62"/>
      <c r="M62" t="s">
        <v>12</v>
      </c>
      <c r="N62" t="s">
        <v>4</v>
      </c>
      <c r="O62" t="s">
        <v>2</v>
      </c>
      <c r="P62"/>
      <c r="Q62"/>
      <c r="R62"/>
      <c r="S62"/>
      <c r="T62"/>
      <c r="U62"/>
      <c r="V62"/>
      <c r="W62"/>
      <c r="X62"/>
      <c r="Y62"/>
      <c r="Z62"/>
      <c r="AA62"/>
      <c r="AB62"/>
      <c r="AC62" t="s">
        <v>8</v>
      </c>
      <c r="AD62"/>
      <c r="AE62"/>
      <c r="AF62" t="s">
        <v>9</v>
      </c>
      <c r="AG62" t="s">
        <v>5</v>
      </c>
      <c r="AH62" t="s">
        <v>4</v>
      </c>
      <c r="AI62" t="s">
        <v>9</v>
      </c>
      <c r="AJ62" t="s">
        <v>8</v>
      </c>
      <c r="AK62" t="s">
        <v>6</v>
      </c>
      <c r="AL62"/>
      <c r="AM62" t="s">
        <v>2</v>
      </c>
      <c r="AN62" s="8"/>
      <c r="AU62">
        <f t="shared" si="2"/>
        <v>14</v>
      </c>
      <c r="AV62" s="1" t="str">
        <f t="shared" si="3"/>
        <v>Err</v>
      </c>
      <c r="AW62" t="str">
        <f t="shared" si="17"/>
        <v>Puglisi Valentina</v>
      </c>
    </row>
    <row r="63" spans="2:49" x14ac:dyDescent="0.25">
      <c r="B63" s="1">
        <f t="shared" ref="B63" si="22">COUNTIF(E63:AM63,"G")</f>
        <v>0</v>
      </c>
      <c r="C63" s="6">
        <f t="shared" si="5"/>
        <v>58</v>
      </c>
      <c r="D63" t="s">
        <v>127</v>
      </c>
      <c r="E63" t="s">
        <v>20</v>
      </c>
      <c r="F63" t="s">
        <v>70</v>
      </c>
      <c r="G63"/>
      <c r="H63"/>
      <c r="I63" t="s">
        <v>27</v>
      </c>
      <c r="J63"/>
      <c r="K63"/>
      <c r="L63"/>
      <c r="M63"/>
      <c r="N63"/>
      <c r="O63"/>
      <c r="P63"/>
      <c r="Q63" t="s">
        <v>27</v>
      </c>
      <c r="R63" t="s">
        <v>27</v>
      </c>
      <c r="S63" t="s">
        <v>27</v>
      </c>
      <c r="T63" t="s">
        <v>20</v>
      </c>
      <c r="U63"/>
      <c r="V63"/>
      <c r="W63" t="s">
        <v>70</v>
      </c>
      <c r="X63" t="s">
        <v>20</v>
      </c>
      <c r="Y63" t="s">
        <v>20</v>
      </c>
      <c r="Z63"/>
      <c r="AA63" t="s">
        <v>6</v>
      </c>
      <c r="AB63"/>
      <c r="AC63"/>
      <c r="AD63"/>
      <c r="AE63"/>
      <c r="AF63" t="s">
        <v>20</v>
      </c>
      <c r="AG63" t="s">
        <v>6</v>
      </c>
      <c r="AH63" t="s">
        <v>6</v>
      </c>
      <c r="AI63"/>
      <c r="AJ63" t="s">
        <v>6</v>
      </c>
      <c r="AK63" t="s">
        <v>20</v>
      </c>
      <c r="AL63" t="s">
        <v>70</v>
      </c>
      <c r="AM63" t="s">
        <v>70</v>
      </c>
      <c r="AN63" s="8"/>
      <c r="AU63">
        <f t="shared" ref="AU63" si="23">$AV$2-COUNTIF(E63:AM63,"")</f>
        <v>18</v>
      </c>
      <c r="AV63" s="1" t="str">
        <f t="shared" ref="AV63" si="24">IF(AU63=$AV$5,"Ok","Err")</f>
        <v>Ok</v>
      </c>
      <c r="AW63" t="str">
        <f t="shared" ref="AW63" si="25">D63</f>
        <v>Rapa Federica Lina</v>
      </c>
    </row>
    <row r="64" spans="2:49" x14ac:dyDescent="0.25">
      <c r="B64" s="1">
        <f t="shared" si="1"/>
        <v>0</v>
      </c>
      <c r="C64" s="6">
        <f t="shared" si="5"/>
        <v>59</v>
      </c>
      <c r="D64" t="s">
        <v>124</v>
      </c>
      <c r="E64" t="s">
        <v>16</v>
      </c>
      <c r="F64"/>
      <c r="G64" t="s">
        <v>19</v>
      </c>
      <c r="H64"/>
      <c r="I64"/>
      <c r="J64"/>
      <c r="K64"/>
      <c r="L64"/>
      <c r="M64"/>
      <c r="N64"/>
      <c r="O64"/>
      <c r="P64"/>
      <c r="Q64"/>
      <c r="R64"/>
      <c r="S64" t="s">
        <v>26</v>
      </c>
      <c r="T64" t="s">
        <v>26</v>
      </c>
      <c r="U64" t="s">
        <v>68</v>
      </c>
      <c r="V64" t="s">
        <v>68</v>
      </c>
      <c r="W64" t="s">
        <v>26</v>
      </c>
      <c r="X64" t="s">
        <v>16</v>
      </c>
      <c r="Y64"/>
      <c r="Z64" t="s">
        <v>19</v>
      </c>
      <c r="AA64" t="s">
        <v>19</v>
      </c>
      <c r="AB64"/>
      <c r="AC64"/>
      <c r="AD64"/>
      <c r="AE64" t="s">
        <v>68</v>
      </c>
      <c r="AF64" t="s">
        <v>68</v>
      </c>
      <c r="AG64" t="s">
        <v>26</v>
      </c>
      <c r="AH64" t="s">
        <v>26</v>
      </c>
      <c r="AI64" t="s">
        <v>19</v>
      </c>
      <c r="AJ64" t="s">
        <v>16</v>
      </c>
      <c r="AK64" t="s">
        <v>16</v>
      </c>
      <c r="AL64" t="s">
        <v>68</v>
      </c>
      <c r="AM64"/>
      <c r="AN64" s="8"/>
      <c r="AU64">
        <f t="shared" si="2"/>
        <v>18</v>
      </c>
      <c r="AV64" s="1" t="str">
        <f t="shared" si="3"/>
        <v>Ok</v>
      </c>
      <c r="AW64" t="str">
        <f t="shared" si="17"/>
        <v>Riggio Fabrizio</v>
      </c>
    </row>
    <row r="65" spans="2:49" x14ac:dyDescent="0.25">
      <c r="B65" s="1">
        <f t="shared" si="1"/>
        <v>0</v>
      </c>
      <c r="C65" s="6">
        <f t="shared" si="5"/>
        <v>60</v>
      </c>
      <c r="D65" t="s">
        <v>43</v>
      </c>
      <c r="E65"/>
      <c r="F65"/>
      <c r="G65"/>
      <c r="H65"/>
      <c r="I65"/>
      <c r="J65"/>
      <c r="K65"/>
      <c r="L65"/>
      <c r="M65"/>
      <c r="N65" t="s">
        <v>31</v>
      </c>
      <c r="O65" t="s">
        <v>31</v>
      </c>
      <c r="P65"/>
      <c r="Q65" t="s">
        <v>16</v>
      </c>
      <c r="R65" t="s">
        <v>16</v>
      </c>
      <c r="S65"/>
      <c r="T65"/>
      <c r="U65" t="s">
        <v>21</v>
      </c>
      <c r="V65" t="s">
        <v>21</v>
      </c>
      <c r="W65" t="s">
        <v>19</v>
      </c>
      <c r="X65" t="s">
        <v>19</v>
      </c>
      <c r="Y65" t="s">
        <v>16</v>
      </c>
      <c r="Z65" t="s">
        <v>16</v>
      </c>
      <c r="AA65" t="s">
        <v>16</v>
      </c>
      <c r="AB65"/>
      <c r="AC65" t="s">
        <v>19</v>
      </c>
      <c r="AD65" t="s">
        <v>19</v>
      </c>
      <c r="AE65" t="s">
        <v>19</v>
      </c>
      <c r="AF65" t="s">
        <v>21</v>
      </c>
      <c r="AG65" t="s">
        <v>21</v>
      </c>
      <c r="AH65"/>
      <c r="AI65"/>
      <c r="AJ65"/>
      <c r="AK65" t="s">
        <v>31</v>
      </c>
      <c r="AL65" t="s">
        <v>31</v>
      </c>
      <c r="AM65"/>
      <c r="AN65" s="8"/>
      <c r="AU65">
        <f t="shared" si="2"/>
        <v>18</v>
      </c>
      <c r="AV65" s="1" t="str">
        <f t="shared" si="3"/>
        <v>Ok</v>
      </c>
      <c r="AW65" t="str">
        <f t="shared" si="17"/>
        <v>Rodolfi Marco</v>
      </c>
    </row>
    <row r="66" spans="2:49" x14ac:dyDescent="0.25">
      <c r="B66" s="1">
        <f t="shared" si="1"/>
        <v>0</v>
      </c>
      <c r="C66" s="6">
        <f t="shared" si="5"/>
        <v>61</v>
      </c>
      <c r="D66" t="s">
        <v>156</v>
      </c>
      <c r="E66"/>
      <c r="F66"/>
      <c r="G66"/>
      <c r="H66"/>
      <c r="I66"/>
      <c r="J66"/>
      <c r="K66" t="s">
        <v>24</v>
      </c>
      <c r="L66" t="s">
        <v>14</v>
      </c>
      <c r="M66"/>
      <c r="N66" t="s">
        <v>12</v>
      </c>
      <c r="O66" t="s">
        <v>12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 t="s">
        <v>14</v>
      </c>
      <c r="AG66" t="s">
        <v>14</v>
      </c>
      <c r="AH66" t="s">
        <v>70</v>
      </c>
      <c r="AI66" t="s">
        <v>70</v>
      </c>
      <c r="AJ66" t="s">
        <v>24</v>
      </c>
      <c r="AK66" t="s">
        <v>12</v>
      </c>
      <c r="AL66"/>
      <c r="AM66"/>
      <c r="AN66" s="8"/>
      <c r="AU66">
        <f t="shared" si="2"/>
        <v>10</v>
      </c>
      <c r="AV66" s="1" t="str">
        <f t="shared" si="3"/>
        <v>Err</v>
      </c>
      <c r="AW66" t="str">
        <f t="shared" si="17"/>
        <v>Romagnoli Annarita</v>
      </c>
    </row>
    <row r="67" spans="2:49" x14ac:dyDescent="0.25">
      <c r="B67" s="1">
        <f t="shared" si="1"/>
        <v>0</v>
      </c>
      <c r="C67" s="6">
        <f t="shared" si="5"/>
        <v>62</v>
      </c>
      <c r="D67" t="s">
        <v>144</v>
      </c>
      <c r="E67"/>
      <c r="F67"/>
      <c r="G67"/>
      <c r="H67"/>
      <c r="I67"/>
      <c r="J67"/>
      <c r="K67" t="s">
        <v>21</v>
      </c>
      <c r="L67" t="s">
        <v>19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 t="s">
        <v>19</v>
      </c>
      <c r="AM67" t="s">
        <v>21</v>
      </c>
      <c r="AN67" s="8"/>
      <c r="AU67">
        <f t="shared" si="2"/>
        <v>4</v>
      </c>
      <c r="AV67" s="1" t="str">
        <f t="shared" si="3"/>
        <v>Err</v>
      </c>
      <c r="AW67" t="str">
        <f t="shared" si="17"/>
        <v>Scansani Claudio (Catania M.L.)</v>
      </c>
    </row>
    <row r="68" spans="2:49" x14ac:dyDescent="0.25">
      <c r="B68" s="1">
        <f t="shared" si="1"/>
        <v>0</v>
      </c>
      <c r="C68" s="6">
        <f t="shared" si="5"/>
        <v>63</v>
      </c>
      <c r="D68" t="s">
        <v>99</v>
      </c>
      <c r="E68"/>
      <c r="F68"/>
      <c r="G68"/>
      <c r="H68" t="s">
        <v>25</v>
      </c>
      <c r="I68" t="s">
        <v>19</v>
      </c>
      <c r="J68"/>
      <c r="K68" t="s">
        <v>9</v>
      </c>
      <c r="L68"/>
      <c r="M68" t="s">
        <v>13</v>
      </c>
      <c r="N68" t="s">
        <v>5</v>
      </c>
      <c r="O68" t="s">
        <v>4</v>
      </c>
      <c r="P68"/>
      <c r="Q68"/>
      <c r="R68"/>
      <c r="S68"/>
      <c r="T68"/>
      <c r="U68"/>
      <c r="V68"/>
      <c r="W68" t="s">
        <v>2</v>
      </c>
      <c r="X68" t="s">
        <v>24</v>
      </c>
      <c r="Y68" t="s">
        <v>70</v>
      </c>
      <c r="Z68"/>
      <c r="AA68" t="s">
        <v>12</v>
      </c>
      <c r="AB68"/>
      <c r="AC68" t="s">
        <v>10</v>
      </c>
      <c r="AD68" t="s">
        <v>16</v>
      </c>
      <c r="AE68" t="s">
        <v>11</v>
      </c>
      <c r="AF68" t="s">
        <v>29</v>
      </c>
      <c r="AG68"/>
      <c r="AH68"/>
      <c r="AI68" t="s">
        <v>18</v>
      </c>
      <c r="AJ68"/>
      <c r="AK68" t="s">
        <v>22</v>
      </c>
      <c r="AL68" t="s">
        <v>30</v>
      </c>
      <c r="AM68" t="s">
        <v>27</v>
      </c>
      <c r="AN68" s="8"/>
      <c r="AU68">
        <f t="shared" si="2"/>
        <v>18</v>
      </c>
      <c r="AV68" s="1" t="str">
        <f t="shared" si="3"/>
        <v>Ok</v>
      </c>
      <c r="AW68" t="str">
        <f t="shared" si="17"/>
        <v>Squillace Luisa</v>
      </c>
    </row>
    <row r="69" spans="2:49" x14ac:dyDescent="0.25">
      <c r="B69" s="1">
        <f t="shared" si="1"/>
        <v>0</v>
      </c>
      <c r="C69" s="6">
        <f t="shared" si="5"/>
        <v>64</v>
      </c>
      <c r="D69" t="s">
        <v>126</v>
      </c>
      <c r="E69" t="s">
        <v>23</v>
      </c>
      <c r="F69"/>
      <c r="G69" t="s">
        <v>28</v>
      </c>
      <c r="H69" t="s">
        <v>19</v>
      </c>
      <c r="I69" t="s">
        <v>68</v>
      </c>
      <c r="J69"/>
      <c r="K69"/>
      <c r="L69"/>
      <c r="M69" t="s">
        <v>17</v>
      </c>
      <c r="N69" t="s">
        <v>15</v>
      </c>
      <c r="O69" t="s">
        <v>68</v>
      </c>
      <c r="P69"/>
      <c r="Q69" t="s">
        <v>28</v>
      </c>
      <c r="R69" t="s">
        <v>15</v>
      </c>
      <c r="S69"/>
      <c r="T69"/>
      <c r="U69" t="s">
        <v>23</v>
      </c>
      <c r="V69" t="s">
        <v>19</v>
      </c>
      <c r="W69"/>
      <c r="X69"/>
      <c r="Y69"/>
      <c r="Z69"/>
      <c r="AA69"/>
      <c r="AB69"/>
      <c r="AC69" t="s">
        <v>15</v>
      </c>
      <c r="AD69" t="s">
        <v>68</v>
      </c>
      <c r="AE69" t="s">
        <v>17</v>
      </c>
      <c r="AF69"/>
      <c r="AG69"/>
      <c r="AH69"/>
      <c r="AI69"/>
      <c r="AJ69" t="s">
        <v>17</v>
      </c>
      <c r="AK69" t="s">
        <v>19</v>
      </c>
      <c r="AL69" t="s">
        <v>23</v>
      </c>
      <c r="AM69" t="s">
        <v>28</v>
      </c>
      <c r="AN69" s="8"/>
      <c r="AU69">
        <f t="shared" si="2"/>
        <v>18</v>
      </c>
      <c r="AV69" s="1" t="str">
        <f t="shared" si="3"/>
        <v>Ok</v>
      </c>
      <c r="AW69" t="str">
        <f t="shared" si="17"/>
        <v>Stuto Maria Rosaria</v>
      </c>
    </row>
    <row r="70" spans="2:49" x14ac:dyDescent="0.25">
      <c r="B70" s="1">
        <f t="shared" si="1"/>
        <v>0</v>
      </c>
      <c r="C70" s="6">
        <f t="shared" si="5"/>
        <v>65</v>
      </c>
      <c r="D70" t="s">
        <v>64</v>
      </c>
      <c r="E70" t="s">
        <v>27</v>
      </c>
      <c r="F70" t="s">
        <v>22</v>
      </c>
      <c r="G70" t="s">
        <v>22</v>
      </c>
      <c r="H70"/>
      <c r="I70" t="s">
        <v>16</v>
      </c>
      <c r="J70"/>
      <c r="K70" t="s">
        <v>22</v>
      </c>
      <c r="L70" t="s">
        <v>16</v>
      </c>
      <c r="M70"/>
      <c r="N70"/>
      <c r="O70"/>
      <c r="P70"/>
      <c r="Q70"/>
      <c r="R70"/>
      <c r="S70" t="s">
        <v>22</v>
      </c>
      <c r="T70" t="s">
        <v>27</v>
      </c>
      <c r="U70" t="s">
        <v>16</v>
      </c>
      <c r="V70" t="s">
        <v>16</v>
      </c>
      <c r="W70" t="s">
        <v>16</v>
      </c>
      <c r="X70" t="s">
        <v>22</v>
      </c>
      <c r="Y70"/>
      <c r="Z70"/>
      <c r="AA70"/>
      <c r="AB70"/>
      <c r="AC70"/>
      <c r="AD70"/>
      <c r="AE70"/>
      <c r="AF70"/>
      <c r="AG70"/>
      <c r="AH70"/>
      <c r="AI70" t="s">
        <v>16</v>
      </c>
      <c r="AJ70" t="s">
        <v>22</v>
      </c>
      <c r="AK70"/>
      <c r="AL70"/>
      <c r="AM70"/>
      <c r="AN70" s="8"/>
      <c r="AU70">
        <f t="shared" si="2"/>
        <v>14</v>
      </c>
      <c r="AV70" s="1" t="str">
        <f t="shared" si="3"/>
        <v>Err</v>
      </c>
      <c r="AW70" t="str">
        <f t="shared" si="17"/>
        <v>Tollini Francesca</v>
      </c>
    </row>
    <row r="71" spans="2:49" x14ac:dyDescent="0.25">
      <c r="B71" s="1">
        <f t="shared" si="1"/>
        <v>0</v>
      </c>
      <c r="C71" s="6">
        <f t="shared" si="5"/>
        <v>66</v>
      </c>
      <c r="D71" t="s">
        <v>65</v>
      </c>
      <c r="E71"/>
      <c r="F71"/>
      <c r="G71"/>
      <c r="H71"/>
      <c r="I71"/>
      <c r="J71"/>
      <c r="K71"/>
      <c r="L71" t="s">
        <v>85</v>
      </c>
      <c r="M71" t="s">
        <v>85</v>
      </c>
      <c r="N71" t="s">
        <v>25</v>
      </c>
      <c r="O71" t="s">
        <v>30</v>
      </c>
      <c r="P71"/>
      <c r="Q71"/>
      <c r="R71"/>
      <c r="S71" t="s">
        <v>30</v>
      </c>
      <c r="T71" t="s">
        <v>30</v>
      </c>
      <c r="U71" t="s">
        <v>85</v>
      </c>
      <c r="V71" t="s">
        <v>25</v>
      </c>
      <c r="W71"/>
      <c r="X71" t="s">
        <v>25</v>
      </c>
      <c r="Y71" t="s">
        <v>30</v>
      </c>
      <c r="Z71"/>
      <c r="AA71" t="s">
        <v>85</v>
      </c>
      <c r="AB71"/>
      <c r="AC71"/>
      <c r="AD71"/>
      <c r="AE71" t="s">
        <v>85</v>
      </c>
      <c r="AF71" t="s">
        <v>30</v>
      </c>
      <c r="AG71" t="s">
        <v>30</v>
      </c>
      <c r="AH71" t="s">
        <v>25</v>
      </c>
      <c r="AI71"/>
      <c r="AJ71" t="s">
        <v>85</v>
      </c>
      <c r="AK71"/>
      <c r="AL71" t="s">
        <v>25</v>
      </c>
      <c r="AM71" t="s">
        <v>25</v>
      </c>
      <c r="AN71" s="8"/>
      <c r="AU71">
        <f t="shared" si="2"/>
        <v>18</v>
      </c>
      <c r="AV71" s="1" t="str">
        <f t="shared" si="3"/>
        <v>Ok</v>
      </c>
      <c r="AW71" t="str">
        <f t="shared" si="17"/>
        <v>Travertino Grande Romina</v>
      </c>
    </row>
    <row r="72" spans="2:49" x14ac:dyDescent="0.25">
      <c r="B72" s="1">
        <f t="shared" si="1"/>
        <v>0</v>
      </c>
      <c r="C72" s="6">
        <f t="shared" si="5"/>
        <v>67</v>
      </c>
      <c r="D72" t="s">
        <v>100</v>
      </c>
      <c r="E72" t="s">
        <v>18</v>
      </c>
      <c r="F72" t="s">
        <v>18</v>
      </c>
      <c r="G72"/>
      <c r="H72" t="s">
        <v>29</v>
      </c>
      <c r="I72" t="s">
        <v>29</v>
      </c>
      <c r="J72"/>
      <c r="K72" t="s">
        <v>29</v>
      </c>
      <c r="L72" t="s">
        <v>84</v>
      </c>
      <c r="M72" t="s">
        <v>84</v>
      </c>
      <c r="N72"/>
      <c r="O72"/>
      <c r="P72"/>
      <c r="Q72"/>
      <c r="R72" t="s">
        <v>18</v>
      </c>
      <c r="S72" t="s">
        <v>18</v>
      </c>
      <c r="T72"/>
      <c r="U72" t="s">
        <v>24</v>
      </c>
      <c r="V72" t="s">
        <v>24</v>
      </c>
      <c r="W72"/>
      <c r="X72"/>
      <c r="Y72"/>
      <c r="Z72"/>
      <c r="AA72"/>
      <c r="AB72"/>
      <c r="AC72" t="s">
        <v>29</v>
      </c>
      <c r="AD72" t="s">
        <v>24</v>
      </c>
      <c r="AE72" t="s">
        <v>24</v>
      </c>
      <c r="AF72"/>
      <c r="AG72"/>
      <c r="AH72"/>
      <c r="AI72" t="s">
        <v>84</v>
      </c>
      <c r="AJ72" t="s">
        <v>84</v>
      </c>
      <c r="AK72"/>
      <c r="AL72" t="s">
        <v>29</v>
      </c>
      <c r="AM72" t="s">
        <v>29</v>
      </c>
      <c r="AN72" s="8"/>
      <c r="AU72">
        <f t="shared" ref="AU72" si="26">$AV$2-COUNTIF(E72:AM72,"")</f>
        <v>18</v>
      </c>
      <c r="AV72" s="1" t="str">
        <f t="shared" ref="AV72" si="27">IF(AU72=$AV$5,"Ok","Err")</f>
        <v>Ok</v>
      </c>
      <c r="AW72" t="str">
        <f t="shared" ref="AW72" si="28">D72</f>
        <v>Vasta Luigi</v>
      </c>
    </row>
    <row r="73" spans="2:49" s="42" customFormat="1" x14ac:dyDescent="0.25">
      <c r="B73" s="56">
        <f t="shared" si="1"/>
        <v>0</v>
      </c>
      <c r="C73" s="57">
        <f t="shared" si="5"/>
        <v>68</v>
      </c>
      <c r="D73" s="42" t="s">
        <v>44</v>
      </c>
      <c r="K73" s="42" t="s">
        <v>11</v>
      </c>
      <c r="L73" s="42" t="s">
        <v>4</v>
      </c>
      <c r="M73" s="42" t="s">
        <v>24</v>
      </c>
      <c r="N73" s="42" t="s">
        <v>29</v>
      </c>
      <c r="O73" s="42" t="s">
        <v>18</v>
      </c>
      <c r="Q73" s="42" t="s">
        <v>15</v>
      </c>
      <c r="R73" s="42" t="s">
        <v>68</v>
      </c>
      <c r="X73" s="42" t="s">
        <v>85</v>
      </c>
      <c r="Y73" s="42" t="s">
        <v>85</v>
      </c>
      <c r="Z73" s="42" t="s">
        <v>21</v>
      </c>
      <c r="AA73" s="42" t="s">
        <v>24</v>
      </c>
      <c r="AD73" s="42" t="s">
        <v>21</v>
      </c>
      <c r="AG73" s="42" t="s">
        <v>15</v>
      </c>
      <c r="AI73" s="42" t="s">
        <v>29</v>
      </c>
      <c r="AJ73" s="42" t="s">
        <v>18</v>
      </c>
      <c r="AK73" s="42" t="s">
        <v>68</v>
      </c>
      <c r="AL73" s="42" t="s">
        <v>11</v>
      </c>
      <c r="AM73" s="42" t="s">
        <v>4</v>
      </c>
      <c r="AN73" s="58"/>
      <c r="AS73" s="56"/>
      <c r="AU73" s="42">
        <f t="shared" si="2"/>
        <v>18</v>
      </c>
      <c r="AV73" s="56" t="str">
        <f t="shared" si="3"/>
        <v>Ok</v>
      </c>
      <c r="AW73" s="42" t="str">
        <f t="shared" si="17"/>
        <v>Veronesi Annalisa</v>
      </c>
    </row>
    <row r="74" spans="2:49" x14ac:dyDescent="0.25">
      <c r="B74" s="1">
        <f t="shared" si="1"/>
        <v>0</v>
      </c>
      <c r="C74" s="6">
        <f t="shared" si="5"/>
        <v>69</v>
      </c>
      <c r="D74" t="s">
        <v>66</v>
      </c>
      <c r="E74" t="s">
        <v>31</v>
      </c>
      <c r="F74" t="s">
        <v>31</v>
      </c>
      <c r="G74"/>
      <c r="H74" t="s">
        <v>85</v>
      </c>
      <c r="I74" t="s">
        <v>85</v>
      </c>
      <c r="J74"/>
      <c r="K74" t="s">
        <v>31</v>
      </c>
      <c r="L74" t="s">
        <v>31</v>
      </c>
      <c r="M74" t="s">
        <v>31</v>
      </c>
      <c r="N74"/>
      <c r="O74"/>
      <c r="P74"/>
      <c r="Q74"/>
      <c r="R74"/>
      <c r="S74"/>
      <c r="T74"/>
      <c r="U74"/>
      <c r="V74"/>
      <c r="W74" t="s">
        <v>27</v>
      </c>
      <c r="X74" t="s">
        <v>27</v>
      </c>
      <c r="Y74" t="s">
        <v>27</v>
      </c>
      <c r="Z74"/>
      <c r="AA74" t="s">
        <v>27</v>
      </c>
      <c r="AB74"/>
      <c r="AC74"/>
      <c r="AD74" t="s">
        <v>27</v>
      </c>
      <c r="AE74"/>
      <c r="AF74" t="s">
        <v>27</v>
      </c>
      <c r="AG74" t="s">
        <v>27</v>
      </c>
      <c r="AH74" t="s">
        <v>27</v>
      </c>
      <c r="AI74"/>
      <c r="AJ74"/>
      <c r="AK74" t="s">
        <v>85</v>
      </c>
      <c r="AL74" t="s">
        <v>85</v>
      </c>
      <c r="AM74" t="s">
        <v>85</v>
      </c>
      <c r="AN74" s="8"/>
      <c r="AU74">
        <f t="shared" si="2"/>
        <v>18</v>
      </c>
      <c r="AV74" s="1" t="str">
        <f t="shared" si="3"/>
        <v>Ok</v>
      </c>
      <c r="AW74" t="str">
        <f t="shared" si="17"/>
        <v>Vigna Alessandra</v>
      </c>
    </row>
    <row r="75" spans="2:49" s="42" customFormat="1" x14ac:dyDescent="0.25">
      <c r="B75" s="56">
        <f t="shared" ref="B75:B81" si="29">COUNTIF(E75:AM75,"G")</f>
        <v>0</v>
      </c>
      <c r="C75" s="57">
        <f>C74+1</f>
        <v>70</v>
      </c>
      <c r="D75" s="42" t="s">
        <v>103</v>
      </c>
      <c r="E75" s="42" t="s">
        <v>26</v>
      </c>
      <c r="F75" s="42" t="s">
        <v>20</v>
      </c>
      <c r="G75" s="42" t="s">
        <v>14</v>
      </c>
      <c r="I75" s="42" t="s">
        <v>83</v>
      </c>
      <c r="J75" s="42" t="s">
        <v>7</v>
      </c>
      <c r="L75" s="42" t="s">
        <v>6</v>
      </c>
      <c r="Q75" s="42" t="s">
        <v>13</v>
      </c>
      <c r="S75" s="42" t="s">
        <v>14</v>
      </c>
      <c r="T75" s="42" t="s">
        <v>7</v>
      </c>
      <c r="U75" s="42" t="s">
        <v>26</v>
      </c>
      <c r="V75" s="42" t="s">
        <v>84</v>
      </c>
      <c r="AC75" s="42" t="s">
        <v>20</v>
      </c>
      <c r="AE75" s="42" t="s">
        <v>84</v>
      </c>
      <c r="AF75" s="42" t="s">
        <v>83</v>
      </c>
      <c r="AG75" s="42" t="s">
        <v>13</v>
      </c>
      <c r="AM75" s="42" t="s">
        <v>6</v>
      </c>
      <c r="AN75" s="58"/>
      <c r="AS75" s="56"/>
      <c r="AU75" s="42">
        <f t="shared" ref="AU75" si="30">$AV$2-COUNTIF(E75:AM75,"")</f>
        <v>16</v>
      </c>
      <c r="AV75" s="56" t="str">
        <f t="shared" ref="AV75" si="31">IF(AU75=$AV$5,"Ok","Err")</f>
        <v>Err</v>
      </c>
      <c r="AW75" s="42" t="str">
        <f t="shared" ref="AW75" si="32">D75</f>
        <v>Zampetti Federico</v>
      </c>
    </row>
    <row r="76" spans="2:49" x14ac:dyDescent="0.25">
      <c r="B76" s="1">
        <f t="shared" si="29"/>
        <v>0</v>
      </c>
      <c r="C76" s="6">
        <f t="shared" ref="C76:C111" si="33">C75+1</f>
        <v>71</v>
      </c>
      <c r="D76" t="s">
        <v>133</v>
      </c>
      <c r="E76"/>
      <c r="F76" t="s">
        <v>5</v>
      </c>
      <c r="G76" t="s">
        <v>2</v>
      </c>
      <c r="H76" t="s">
        <v>8</v>
      </c>
      <c r="I76" t="s">
        <v>8</v>
      </c>
      <c r="J76"/>
      <c r="K76"/>
      <c r="L76" t="s">
        <v>2</v>
      </c>
      <c r="M76" t="s">
        <v>2</v>
      </c>
      <c r="N76" t="s">
        <v>7</v>
      </c>
      <c r="O76" t="s">
        <v>7</v>
      </c>
      <c r="P76"/>
      <c r="Q76"/>
      <c r="R76"/>
      <c r="S76"/>
      <c r="T76"/>
      <c r="U76" t="s">
        <v>9</v>
      </c>
      <c r="V76" t="s">
        <v>9</v>
      </c>
      <c r="W76"/>
      <c r="X76"/>
      <c r="Y76"/>
      <c r="Z76"/>
      <c r="AA76"/>
      <c r="AB76"/>
      <c r="AC76" t="s">
        <v>9</v>
      </c>
      <c r="AD76" t="s">
        <v>15</v>
      </c>
      <c r="AE76" t="s">
        <v>15</v>
      </c>
      <c r="AF76"/>
      <c r="AG76"/>
      <c r="AH76" t="s">
        <v>8</v>
      </c>
      <c r="AI76" t="s">
        <v>15</v>
      </c>
      <c r="AJ76"/>
      <c r="AK76" t="s">
        <v>5</v>
      </c>
      <c r="AL76" t="s">
        <v>5</v>
      </c>
      <c r="AM76" t="s">
        <v>7</v>
      </c>
      <c r="AN76" s="8"/>
      <c r="AU76">
        <f t="shared" si="2"/>
        <v>18</v>
      </c>
      <c r="AV76" s="1" t="str">
        <f t="shared" si="3"/>
        <v>Ok</v>
      </c>
      <c r="AW76" t="str">
        <f t="shared" si="17"/>
        <v>ZZ_DOCENTE A037</v>
      </c>
    </row>
    <row r="77" spans="2:49" x14ac:dyDescent="0.25">
      <c r="B77" s="1">
        <f t="shared" ref="B77" si="34">COUNTIF(E77:AM77,"G")</f>
        <v>0</v>
      </c>
      <c r="C77" s="6">
        <f t="shared" si="33"/>
        <v>72</v>
      </c>
      <c r="D77" t="s">
        <v>153</v>
      </c>
      <c r="E77" t="s">
        <v>8</v>
      </c>
      <c r="F77"/>
      <c r="G77"/>
      <c r="H77" t="s">
        <v>14</v>
      </c>
      <c r="I77" t="s">
        <v>12</v>
      </c>
      <c r="J77"/>
      <c r="K77"/>
      <c r="L77"/>
      <c r="M77"/>
      <c r="N77"/>
      <c r="O77"/>
      <c r="P77"/>
      <c r="Q77" t="s">
        <v>23</v>
      </c>
      <c r="R77" t="s">
        <v>23</v>
      </c>
      <c r="S77" t="s">
        <v>17</v>
      </c>
      <c r="T77" t="s">
        <v>17</v>
      </c>
      <c r="U77" t="s">
        <v>28</v>
      </c>
      <c r="V77" t="s">
        <v>28</v>
      </c>
      <c r="W77" t="s">
        <v>28</v>
      </c>
      <c r="X77" t="s">
        <v>12</v>
      </c>
      <c r="Y77"/>
      <c r="Z77"/>
      <c r="AA77"/>
      <c r="AB77"/>
      <c r="AC77"/>
      <c r="AD77"/>
      <c r="AE77"/>
      <c r="AF77" t="s">
        <v>12</v>
      </c>
      <c r="AG77"/>
      <c r="AH77" t="s">
        <v>14</v>
      </c>
      <c r="AI77" t="s">
        <v>23</v>
      </c>
      <c r="AJ77" t="s">
        <v>14</v>
      </c>
      <c r="AK77" t="s">
        <v>17</v>
      </c>
      <c r="AL77" t="s">
        <v>8</v>
      </c>
      <c r="AM77" t="s">
        <v>8</v>
      </c>
      <c r="AN77" s="8"/>
      <c r="AU77">
        <f t="shared" ref="AU77" si="35">$AV$2-COUNTIF(E77:AM77,"")</f>
        <v>18</v>
      </c>
      <c r="AV77" s="1" t="str">
        <f t="shared" ref="AV77" si="36">IF(AU77=$AV$5,"Ok","Err")</f>
        <v>Ok</v>
      </c>
      <c r="AW77" t="str">
        <f t="shared" ref="AW77" si="37">D77</f>
        <v>ZZ_ELETTRONICA 1</v>
      </c>
    </row>
    <row r="78" spans="2:49" x14ac:dyDescent="0.25">
      <c r="B78" s="1">
        <f t="shared" si="29"/>
        <v>0</v>
      </c>
      <c r="C78" s="6">
        <f t="shared" si="33"/>
        <v>73</v>
      </c>
      <c r="D78" t="s">
        <v>105</v>
      </c>
      <c r="E78" t="s">
        <v>4</v>
      </c>
      <c r="F78" t="s">
        <v>13</v>
      </c>
      <c r="G78" t="s">
        <v>4</v>
      </c>
      <c r="H78"/>
      <c r="I78"/>
      <c r="J78"/>
      <c r="K78"/>
      <c r="L78"/>
      <c r="M78"/>
      <c r="N78"/>
      <c r="O78"/>
      <c r="P78"/>
      <c r="Q78"/>
      <c r="R78" t="s">
        <v>10</v>
      </c>
      <c r="S78" t="s">
        <v>13</v>
      </c>
      <c r="T78"/>
      <c r="U78" t="s">
        <v>6</v>
      </c>
      <c r="V78" t="s">
        <v>3</v>
      </c>
      <c r="W78"/>
      <c r="X78"/>
      <c r="Y78" t="s">
        <v>6</v>
      </c>
      <c r="Z78" t="s">
        <v>11</v>
      </c>
      <c r="AA78" t="s">
        <v>11</v>
      </c>
      <c r="AB78"/>
      <c r="AC78"/>
      <c r="AD78"/>
      <c r="AE78" t="s">
        <v>3</v>
      </c>
      <c r="AF78" t="s">
        <v>10</v>
      </c>
      <c r="AG78" t="s">
        <v>3</v>
      </c>
      <c r="AH78" t="s">
        <v>13</v>
      </c>
      <c r="AI78" t="s">
        <v>11</v>
      </c>
      <c r="AJ78"/>
      <c r="AK78" t="s">
        <v>4</v>
      </c>
      <c r="AL78" t="s">
        <v>6</v>
      </c>
      <c r="AM78" t="s">
        <v>10</v>
      </c>
      <c r="AN78" s="8"/>
      <c r="AU78">
        <f t="shared" si="2"/>
        <v>18</v>
      </c>
      <c r="AV78" s="1" t="str">
        <f t="shared" si="3"/>
        <v>Ok</v>
      </c>
      <c r="AW78" t="str">
        <f t="shared" si="17"/>
        <v>ZZ_FISICA 1</v>
      </c>
    </row>
    <row r="79" spans="2:49" x14ac:dyDescent="0.25">
      <c r="B79" s="1">
        <f t="shared" ref="B79" si="38">COUNTIF(E79:AM79,"G")</f>
        <v>0</v>
      </c>
      <c r="C79" s="6">
        <f t="shared" si="33"/>
        <v>74</v>
      </c>
      <c r="D79" t="s">
        <v>106</v>
      </c>
      <c r="E79" t="s">
        <v>15</v>
      </c>
      <c r="F79" t="s">
        <v>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 t="s">
        <v>8</v>
      </c>
      <c r="V79" t="s">
        <v>15</v>
      </c>
      <c r="W79" t="s">
        <v>8</v>
      </c>
      <c r="X79" t="s">
        <v>15</v>
      </c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 s="8"/>
      <c r="AU79">
        <f t="shared" ref="AU79" si="39">$AV$2-COUNTIF(E79:AM79,"")</f>
        <v>6</v>
      </c>
      <c r="AV79" s="1" t="str">
        <f t="shared" ref="AV79" si="40">IF(AU79=$AV$5,"Ok","Err")</f>
        <v>Err</v>
      </c>
      <c r="AW79" t="str">
        <f t="shared" ref="AW79" si="41">D79</f>
        <v>ZZ_FISICA 2</v>
      </c>
    </row>
    <row r="80" spans="2:49" x14ac:dyDescent="0.25">
      <c r="B80" s="1">
        <f t="shared" si="29"/>
        <v>0</v>
      </c>
      <c r="C80" s="6">
        <f t="shared" si="33"/>
        <v>75</v>
      </c>
      <c r="D80" t="s">
        <v>107</v>
      </c>
      <c r="E80" t="s">
        <v>11</v>
      </c>
      <c r="F80"/>
      <c r="G80" t="s">
        <v>29</v>
      </c>
      <c r="H80" t="s">
        <v>24</v>
      </c>
      <c r="I80" t="s">
        <v>18</v>
      </c>
      <c r="J80"/>
      <c r="K80"/>
      <c r="L80"/>
      <c r="M80"/>
      <c r="N80"/>
      <c r="O80"/>
      <c r="P80"/>
      <c r="Q80" t="s">
        <v>11</v>
      </c>
      <c r="R80" t="s">
        <v>7</v>
      </c>
      <c r="S80" t="s">
        <v>29</v>
      </c>
      <c r="T80"/>
      <c r="U80" t="s">
        <v>4</v>
      </c>
      <c r="V80"/>
      <c r="W80"/>
      <c r="X80"/>
      <c r="Y80" t="s">
        <v>18</v>
      </c>
      <c r="Z80" t="s">
        <v>29</v>
      </c>
      <c r="AA80" t="s">
        <v>4</v>
      </c>
      <c r="AB80"/>
      <c r="AC80"/>
      <c r="AD80"/>
      <c r="AE80"/>
      <c r="AF80" t="s">
        <v>24</v>
      </c>
      <c r="AG80" t="s">
        <v>18</v>
      </c>
      <c r="AH80" t="s">
        <v>7</v>
      </c>
      <c r="AI80" t="s">
        <v>7</v>
      </c>
      <c r="AJ80" t="s">
        <v>4</v>
      </c>
      <c r="AK80"/>
      <c r="AL80" t="s">
        <v>24</v>
      </c>
      <c r="AM80" t="s">
        <v>11</v>
      </c>
      <c r="AN80" s="8"/>
      <c r="AU80">
        <f t="shared" ref="AU80:AU81" si="42">$AV$2-COUNTIF(E80:AM80,"")</f>
        <v>18</v>
      </c>
      <c r="AV80" s="1" t="str">
        <f t="shared" ref="AV80:AV81" si="43">IF(AU80=$AV$5,"Ok","Err")</f>
        <v>Ok</v>
      </c>
      <c r="AW80" t="str">
        <f t="shared" ref="AW80:AW81" si="44">D80</f>
        <v>ZZ_INGLESE C</v>
      </c>
    </row>
    <row r="81" spans="2:49" x14ac:dyDescent="0.25">
      <c r="B81" s="1">
        <f t="shared" si="29"/>
        <v>0</v>
      </c>
      <c r="C81" s="6">
        <f t="shared" si="33"/>
        <v>76</v>
      </c>
      <c r="D81" t="s">
        <v>108</v>
      </c>
      <c r="E81" t="s">
        <v>68</v>
      </c>
      <c r="F81" t="s">
        <v>68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t="s">
        <v>68</v>
      </c>
      <c r="AH81" t="s">
        <v>68</v>
      </c>
      <c r="AI81"/>
      <c r="AJ81"/>
      <c r="AK81"/>
      <c r="AL81"/>
      <c r="AM81"/>
      <c r="AN81" s="8"/>
      <c r="AU81">
        <f t="shared" si="42"/>
        <v>4</v>
      </c>
      <c r="AV81" s="1" t="str">
        <f t="shared" si="43"/>
        <v>Err</v>
      </c>
      <c r="AW81" t="str">
        <f t="shared" si="44"/>
        <v>ZZ_TTP1+14 asola</v>
      </c>
    </row>
    <row r="82" spans="2:49" ht="15.75" thickBot="1" x14ac:dyDescent="0.3">
      <c r="B82" s="1">
        <f t="shared" ref="B82" si="45">COUNTIF(E82:AM82,"G")</f>
        <v>0</v>
      </c>
      <c r="C82" s="22">
        <f t="shared" si="33"/>
        <v>77</v>
      </c>
      <c r="D82" t="s">
        <v>109</v>
      </c>
      <c r="E82" t="s">
        <v>17</v>
      </c>
      <c r="F82" t="s">
        <v>28</v>
      </c>
      <c r="G82" t="s">
        <v>17</v>
      </c>
      <c r="H82" t="s">
        <v>17</v>
      </c>
      <c r="I82" t="s">
        <v>23</v>
      </c>
      <c r="J82"/>
      <c r="K82"/>
      <c r="L82"/>
      <c r="M82" t="s">
        <v>28</v>
      </c>
      <c r="N82" t="s">
        <v>23</v>
      </c>
      <c r="O82" t="s">
        <v>23</v>
      </c>
      <c r="P82"/>
      <c r="Q82" t="s">
        <v>17</v>
      </c>
      <c r="R82" t="s">
        <v>17</v>
      </c>
      <c r="S82" t="s">
        <v>28</v>
      </c>
      <c r="T82" t="s">
        <v>28</v>
      </c>
      <c r="U82"/>
      <c r="V82" t="s">
        <v>23</v>
      </c>
      <c r="W82"/>
      <c r="X82"/>
      <c r="Y82"/>
      <c r="Z82"/>
      <c r="AA82"/>
      <c r="AB82"/>
      <c r="AC82"/>
      <c r="AD82" t="s">
        <v>28</v>
      </c>
      <c r="AE82" t="s">
        <v>28</v>
      </c>
      <c r="AF82" t="s">
        <v>17</v>
      </c>
      <c r="AG82" t="s">
        <v>28</v>
      </c>
      <c r="AH82" t="s">
        <v>23</v>
      </c>
      <c r="AI82" t="s">
        <v>17</v>
      </c>
      <c r="AJ82" t="s">
        <v>23</v>
      </c>
      <c r="AK82"/>
      <c r="AL82" t="s">
        <v>28</v>
      </c>
      <c r="AM82" t="s">
        <v>23</v>
      </c>
      <c r="AN82" s="8"/>
      <c r="AU82">
        <f t="shared" ref="AU82" si="46">$AV$2-COUNTIF(E82:AM82,"")</f>
        <v>22</v>
      </c>
      <c r="AV82" s="1" t="str">
        <f t="shared" ref="AV82" si="47">IF(AU82=$AV$5,"Ok","Err")</f>
        <v>Err</v>
      </c>
      <c r="AW82" t="str">
        <f t="shared" ref="AW82" si="48">D82</f>
        <v>ZZ_X_NAV+LOG</v>
      </c>
    </row>
    <row r="83" spans="2:49" s="55" customFormat="1" ht="15.75" thickTop="1" x14ac:dyDescent="0.25">
      <c r="B83" s="54">
        <f t="shared" ref="B83:B99" si="49">COUNTIF(E83:AM83,"G")</f>
        <v>0</v>
      </c>
      <c r="C83" s="63">
        <f>C82+1</f>
        <v>78</v>
      </c>
      <c r="D83" s="55" t="s">
        <v>139</v>
      </c>
      <c r="E83" s="55" t="s">
        <v>6</v>
      </c>
      <c r="F83" s="55" t="s">
        <v>6</v>
      </c>
      <c r="H83" s="55" t="s">
        <v>3</v>
      </c>
      <c r="I83" s="55" t="s">
        <v>3</v>
      </c>
      <c r="Q83" s="55" t="s">
        <v>2</v>
      </c>
      <c r="R83" s="55" t="s">
        <v>2</v>
      </c>
      <c r="S83" s="55" t="s">
        <v>5</v>
      </c>
      <c r="T83" s="55" t="s">
        <v>5</v>
      </c>
      <c r="W83" s="55" t="s">
        <v>4</v>
      </c>
      <c r="X83" s="55" t="s">
        <v>4</v>
      </c>
      <c r="Z83" s="55" t="s">
        <v>7</v>
      </c>
      <c r="AA83" s="55" t="s">
        <v>7</v>
      </c>
      <c r="AL83" s="55" t="s">
        <v>8</v>
      </c>
      <c r="AM83" s="55" t="s">
        <v>8</v>
      </c>
      <c r="AN83" s="54"/>
      <c r="AS83" s="54"/>
      <c r="AU83" s="55">
        <f t="shared" ref="AU83:AU97" si="50">$AV$2-COUNTIF(E83:AM83,"")</f>
        <v>14</v>
      </c>
      <c r="AV83" s="54" t="str">
        <f t="shared" ref="AV83:AV97" si="51">IF(AU83=$AV$5,"Ok","Err")</f>
        <v>Err</v>
      </c>
      <c r="AW83" s="55" t="str">
        <f t="shared" ref="AW83:AW97" si="52">D83</f>
        <v>ZZZ_Alesci Angelo Giulio</v>
      </c>
    </row>
    <row r="84" spans="2:49" x14ac:dyDescent="0.25">
      <c r="B84" s="1">
        <f t="shared" si="49"/>
        <v>0</v>
      </c>
      <c r="C84" s="6">
        <f t="shared" si="33"/>
        <v>79</v>
      </c>
      <c r="D84" t="s">
        <v>159</v>
      </c>
      <c r="E84"/>
      <c r="F84"/>
      <c r="G84" t="s">
        <v>30</v>
      </c>
      <c r="H84" t="s">
        <v>30</v>
      </c>
      <c r="I84" t="s">
        <v>30</v>
      </c>
      <c r="J84"/>
      <c r="K84"/>
      <c r="L84"/>
      <c r="M84"/>
      <c r="N84"/>
      <c r="O84"/>
      <c r="P84"/>
      <c r="Q84" t="s">
        <v>30</v>
      </c>
      <c r="R84" t="s">
        <v>30</v>
      </c>
      <c r="S84"/>
      <c r="T84"/>
      <c r="U84" t="s">
        <v>68</v>
      </c>
      <c r="V84" t="s">
        <v>68</v>
      </c>
      <c r="W84" t="s">
        <v>30</v>
      </c>
      <c r="X84" t="s">
        <v>30</v>
      </c>
      <c r="Y84"/>
      <c r="Z84" t="s">
        <v>68</v>
      </c>
      <c r="AA84" t="s">
        <v>68</v>
      </c>
      <c r="AB84"/>
      <c r="AC84" t="s">
        <v>30</v>
      </c>
      <c r="AD84" t="s">
        <v>30</v>
      </c>
      <c r="AE84" t="s">
        <v>68</v>
      </c>
      <c r="AF84" t="s">
        <v>68</v>
      </c>
      <c r="AG84"/>
      <c r="AH84"/>
      <c r="AI84"/>
      <c r="AJ84"/>
      <c r="AK84" t="s">
        <v>30</v>
      </c>
      <c r="AL84" t="s">
        <v>68</v>
      </c>
      <c r="AM84" t="s">
        <v>68</v>
      </c>
      <c r="AN84" s="8"/>
      <c r="AU84">
        <f t="shared" si="50"/>
        <v>18</v>
      </c>
      <c r="AV84" s="1" t="str">
        <f t="shared" si="51"/>
        <v>Ok</v>
      </c>
      <c r="AW84" t="str">
        <f t="shared" si="52"/>
        <v>ZZZ_Anderlini Ilari</v>
      </c>
    </row>
    <row r="85" spans="2:49" x14ac:dyDescent="0.25">
      <c r="B85" s="1">
        <f t="shared" si="49"/>
        <v>0</v>
      </c>
      <c r="C85" s="6">
        <f t="shared" si="33"/>
        <v>80</v>
      </c>
      <c r="D85" t="s">
        <v>74</v>
      </c>
      <c r="E85"/>
      <c r="F85"/>
      <c r="G85"/>
      <c r="H85"/>
      <c r="I85" t="s">
        <v>23</v>
      </c>
      <c r="J85"/>
      <c r="K85"/>
      <c r="L85"/>
      <c r="M85" t="s">
        <v>28</v>
      </c>
      <c r="N85" t="s">
        <v>23</v>
      </c>
      <c r="O85" t="s">
        <v>23</v>
      </c>
      <c r="P85"/>
      <c r="Q85"/>
      <c r="R85"/>
      <c r="S85" t="s">
        <v>28</v>
      </c>
      <c r="T85" t="s">
        <v>28</v>
      </c>
      <c r="U85"/>
      <c r="V85"/>
      <c r="W85"/>
      <c r="X85"/>
      <c r="Y85"/>
      <c r="Z85"/>
      <c r="AA85"/>
      <c r="AB85"/>
      <c r="AC85"/>
      <c r="AD85" t="s">
        <v>28</v>
      </c>
      <c r="AE85" t="s">
        <v>28</v>
      </c>
      <c r="AF85" t="s">
        <v>23</v>
      </c>
      <c r="AG85" t="s">
        <v>23</v>
      </c>
      <c r="AH85" t="s">
        <v>23</v>
      </c>
      <c r="AI85"/>
      <c r="AJ85" t="s">
        <v>28</v>
      </c>
      <c r="AK85" t="s">
        <v>28</v>
      </c>
      <c r="AL85" t="s">
        <v>28</v>
      </c>
      <c r="AM85" t="s">
        <v>23</v>
      </c>
      <c r="AN85" s="8"/>
      <c r="AU85">
        <f t="shared" si="50"/>
        <v>15</v>
      </c>
      <c r="AV85" s="1" t="str">
        <f t="shared" si="51"/>
        <v>Err</v>
      </c>
      <c r="AW85" t="str">
        <f t="shared" si="52"/>
        <v>ZZZ_Cavallaro Michele</v>
      </c>
    </row>
    <row r="86" spans="2:49" x14ac:dyDescent="0.25">
      <c r="B86" s="1">
        <f t="shared" si="49"/>
        <v>0</v>
      </c>
      <c r="C86" s="6">
        <f t="shared" si="33"/>
        <v>81</v>
      </c>
      <c r="D86" t="s">
        <v>152</v>
      </c>
      <c r="E86" t="s">
        <v>4</v>
      </c>
      <c r="F86" t="s">
        <v>8</v>
      </c>
      <c r="G86" t="s">
        <v>5</v>
      </c>
      <c r="H86" t="s">
        <v>2</v>
      </c>
      <c r="I86" t="s">
        <v>7</v>
      </c>
      <c r="J86"/>
      <c r="K86"/>
      <c r="L86"/>
      <c r="M86"/>
      <c r="N86"/>
      <c r="O86"/>
      <c r="P86"/>
      <c r="Q86"/>
      <c r="R86"/>
      <c r="S86"/>
      <c r="T86"/>
      <c r="U86"/>
      <c r="V86"/>
      <c r="W86" t="s">
        <v>9</v>
      </c>
      <c r="X86" t="s">
        <v>15</v>
      </c>
      <c r="Y86" t="s">
        <v>6</v>
      </c>
      <c r="Z86" t="s">
        <v>14</v>
      </c>
      <c r="AA86" t="s">
        <v>11</v>
      </c>
      <c r="AB86"/>
      <c r="AC86"/>
      <c r="AD86"/>
      <c r="AE86" t="s">
        <v>3</v>
      </c>
      <c r="AF86" t="s">
        <v>10</v>
      </c>
      <c r="AG86" t="s">
        <v>12</v>
      </c>
      <c r="AH86" t="s">
        <v>13</v>
      </c>
      <c r="AI86"/>
      <c r="AJ86"/>
      <c r="AK86"/>
      <c r="AL86"/>
      <c r="AM86"/>
      <c r="AN86" s="8"/>
      <c r="AU86">
        <f t="shared" si="50"/>
        <v>14</v>
      </c>
      <c r="AV86" s="1" t="str">
        <f t="shared" si="51"/>
        <v>Err</v>
      </c>
      <c r="AW86" t="str">
        <f t="shared" si="52"/>
        <v>ZZZ_Costabile Mauro</v>
      </c>
    </row>
    <row r="87" spans="2:49" x14ac:dyDescent="0.25">
      <c r="B87" s="1">
        <f t="shared" si="49"/>
        <v>0</v>
      </c>
      <c r="C87" s="6">
        <f t="shared" si="33"/>
        <v>82</v>
      </c>
      <c r="D87" t="s">
        <v>157</v>
      </c>
      <c r="E87"/>
      <c r="F87"/>
      <c r="G87" t="s">
        <v>3</v>
      </c>
      <c r="H87" t="s">
        <v>4</v>
      </c>
      <c r="I87" t="s">
        <v>6</v>
      </c>
      <c r="J87"/>
      <c r="K87"/>
      <c r="L87" t="s">
        <v>12</v>
      </c>
      <c r="M87" t="s">
        <v>15</v>
      </c>
      <c r="N87" t="s">
        <v>14</v>
      </c>
      <c r="O87" t="s">
        <v>9</v>
      </c>
      <c r="P87"/>
      <c r="Q87" t="s">
        <v>7</v>
      </c>
      <c r="R87" t="s">
        <v>5</v>
      </c>
      <c r="S87" t="s">
        <v>2</v>
      </c>
      <c r="T87" t="s">
        <v>8</v>
      </c>
      <c r="U87"/>
      <c r="V87"/>
      <c r="W87" t="s">
        <v>13</v>
      </c>
      <c r="X87" t="s">
        <v>11</v>
      </c>
      <c r="Y87" t="s">
        <v>10</v>
      </c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 s="8"/>
      <c r="AU87">
        <f t="shared" si="50"/>
        <v>14</v>
      </c>
      <c r="AV87" s="1" t="str">
        <f t="shared" si="51"/>
        <v>Err</v>
      </c>
      <c r="AW87" t="str">
        <f t="shared" si="52"/>
        <v>ZZZ_Esposito Elena</v>
      </c>
    </row>
    <row r="88" spans="2:49" x14ac:dyDescent="0.25">
      <c r="B88" s="1">
        <f t="shared" si="49"/>
        <v>0</v>
      </c>
      <c r="C88" s="6">
        <f t="shared" si="33"/>
        <v>83</v>
      </c>
      <c r="D88" t="s">
        <v>134</v>
      </c>
      <c r="E88"/>
      <c r="F88"/>
      <c r="G88"/>
      <c r="H88"/>
      <c r="I88"/>
      <c r="J88"/>
      <c r="K88"/>
      <c r="L88"/>
      <c r="M88"/>
      <c r="N88"/>
      <c r="O88"/>
      <c r="P88"/>
      <c r="Q88" t="s">
        <v>23</v>
      </c>
      <c r="R88" t="s">
        <v>23</v>
      </c>
      <c r="S88" t="s">
        <v>17</v>
      </c>
      <c r="T88" t="s">
        <v>17</v>
      </c>
      <c r="U88" t="s">
        <v>28</v>
      </c>
      <c r="V88" t="s">
        <v>28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 s="8"/>
      <c r="AU88">
        <f t="shared" si="50"/>
        <v>6</v>
      </c>
      <c r="AV88" s="1" t="str">
        <f t="shared" si="51"/>
        <v>Err</v>
      </c>
      <c r="AW88" t="str">
        <f t="shared" si="52"/>
        <v>ZZZ_Fede Gerardo</v>
      </c>
    </row>
    <row r="89" spans="2:49" x14ac:dyDescent="0.25">
      <c r="B89" s="1">
        <f t="shared" si="49"/>
        <v>0</v>
      </c>
      <c r="C89" s="6">
        <f t="shared" si="33"/>
        <v>84</v>
      </c>
      <c r="D89" t="s">
        <v>80</v>
      </c>
      <c r="E89"/>
      <c r="F89" t="s">
        <v>18</v>
      </c>
      <c r="G89" t="s">
        <v>83</v>
      </c>
      <c r="H89" t="s">
        <v>83</v>
      </c>
      <c r="I89" t="s">
        <v>29</v>
      </c>
      <c r="J89"/>
      <c r="K89" t="s">
        <v>70</v>
      </c>
      <c r="L89" t="s">
        <v>70</v>
      </c>
      <c r="M89" t="s">
        <v>84</v>
      </c>
      <c r="N89"/>
      <c r="O89"/>
      <c r="P89"/>
      <c r="Q89" t="s">
        <v>83</v>
      </c>
      <c r="R89" t="s">
        <v>18</v>
      </c>
      <c r="S89" t="s">
        <v>18</v>
      </c>
      <c r="T89"/>
      <c r="U89"/>
      <c r="V89" t="s">
        <v>24</v>
      </c>
      <c r="W89"/>
      <c r="X89"/>
      <c r="Y89"/>
      <c r="Z89"/>
      <c r="AA89"/>
      <c r="AB89"/>
      <c r="AC89" t="s">
        <v>70</v>
      </c>
      <c r="AD89" t="s">
        <v>24</v>
      </c>
      <c r="AE89" t="s">
        <v>24</v>
      </c>
      <c r="AF89"/>
      <c r="AG89"/>
      <c r="AH89"/>
      <c r="AI89" t="s">
        <v>84</v>
      </c>
      <c r="AJ89" t="s">
        <v>84</v>
      </c>
      <c r="AK89"/>
      <c r="AL89" t="s">
        <v>29</v>
      </c>
      <c r="AM89" t="s">
        <v>29</v>
      </c>
      <c r="AN89" s="8"/>
      <c r="AU89">
        <f t="shared" si="50"/>
        <v>18</v>
      </c>
      <c r="AV89" s="1" t="str">
        <f t="shared" si="51"/>
        <v>Ok</v>
      </c>
      <c r="AW89" t="str">
        <f t="shared" si="52"/>
        <v>ZZZ_Ferrante Filippo</v>
      </c>
    </row>
    <row r="90" spans="2:49" x14ac:dyDescent="0.25">
      <c r="B90" s="1">
        <f t="shared" si="49"/>
        <v>0</v>
      </c>
      <c r="C90" s="6">
        <f t="shared" si="33"/>
        <v>85</v>
      </c>
      <c r="D90" t="s">
        <v>101</v>
      </c>
      <c r="E90"/>
      <c r="F90"/>
      <c r="G90"/>
      <c r="H90"/>
      <c r="I90"/>
      <c r="J90"/>
      <c r="K90"/>
      <c r="L90"/>
      <c r="M90"/>
      <c r="N90" t="s">
        <v>22</v>
      </c>
      <c r="O90" t="s">
        <v>22</v>
      </c>
      <c r="P90"/>
      <c r="Q90" t="s">
        <v>22</v>
      </c>
      <c r="R90" t="s">
        <v>22</v>
      </c>
      <c r="S90" t="s">
        <v>26</v>
      </c>
      <c r="T90" t="s">
        <v>26</v>
      </c>
      <c r="U90" t="s">
        <v>25</v>
      </c>
      <c r="V90"/>
      <c r="W90" t="s">
        <v>26</v>
      </c>
      <c r="X90"/>
      <c r="Y90" t="s">
        <v>26</v>
      </c>
      <c r="Z90" t="s">
        <v>25</v>
      </c>
      <c r="AA90" t="s">
        <v>25</v>
      </c>
      <c r="AB90"/>
      <c r="AC90" t="s">
        <v>22</v>
      </c>
      <c r="AD90"/>
      <c r="AE90" t="s">
        <v>25</v>
      </c>
      <c r="AF90" t="s">
        <v>25</v>
      </c>
      <c r="AG90" t="s">
        <v>26</v>
      </c>
      <c r="AH90" t="s">
        <v>26</v>
      </c>
      <c r="AI90" t="s">
        <v>26</v>
      </c>
      <c r="AJ90" t="s">
        <v>26</v>
      </c>
      <c r="AK90"/>
      <c r="AL90"/>
      <c r="AM90"/>
      <c r="AN90" s="8"/>
      <c r="AU90">
        <f t="shared" si="50"/>
        <v>18</v>
      </c>
      <c r="AV90" s="1" t="str">
        <f t="shared" si="51"/>
        <v>Ok</v>
      </c>
      <c r="AW90" t="str">
        <f t="shared" si="52"/>
        <v>ZZZ_Fornari Luigina</v>
      </c>
    </row>
    <row r="91" spans="2:49" x14ac:dyDescent="0.25">
      <c r="B91" s="1">
        <f t="shared" si="49"/>
        <v>0</v>
      </c>
      <c r="C91" s="6">
        <f t="shared" si="33"/>
        <v>86</v>
      </c>
      <c r="D91" t="s">
        <v>102</v>
      </c>
      <c r="E91" t="s">
        <v>21</v>
      </c>
      <c r="F91" t="s">
        <v>21</v>
      </c>
      <c r="G91" t="s">
        <v>21</v>
      </c>
      <c r="H91" t="s">
        <v>20</v>
      </c>
      <c r="I91" t="s">
        <v>20</v>
      </c>
      <c r="J91"/>
      <c r="K91" t="s">
        <v>20</v>
      </c>
      <c r="L91" t="s">
        <v>20</v>
      </c>
      <c r="M91" t="s">
        <v>20</v>
      </c>
      <c r="N91"/>
      <c r="O91"/>
      <c r="P91"/>
      <c r="Q91"/>
      <c r="R91" t="s">
        <v>20</v>
      </c>
      <c r="S91" t="s">
        <v>20</v>
      </c>
      <c r="T91"/>
      <c r="U91" t="s">
        <v>21</v>
      </c>
      <c r="V91" t="s">
        <v>21</v>
      </c>
      <c r="W91"/>
      <c r="X91"/>
      <c r="Y91"/>
      <c r="Z91"/>
      <c r="AA91"/>
      <c r="AB91"/>
      <c r="AC91"/>
      <c r="AD91"/>
      <c r="AE91"/>
      <c r="AF91" t="s">
        <v>21</v>
      </c>
      <c r="AG91" t="s">
        <v>21</v>
      </c>
      <c r="AH91"/>
      <c r="AI91" t="s">
        <v>20</v>
      </c>
      <c r="AJ91" t="s">
        <v>20</v>
      </c>
      <c r="AK91" t="s">
        <v>21</v>
      </c>
      <c r="AL91" t="s">
        <v>21</v>
      </c>
      <c r="AM91"/>
      <c r="AN91" s="8"/>
      <c r="AU91">
        <f t="shared" si="50"/>
        <v>18</v>
      </c>
      <c r="AV91" s="1" t="str">
        <f t="shared" si="51"/>
        <v>Ok</v>
      </c>
      <c r="AW91" t="str">
        <f t="shared" si="52"/>
        <v>ZZZ_Grande Selene</v>
      </c>
    </row>
    <row r="92" spans="2:49" x14ac:dyDescent="0.25">
      <c r="B92" s="1">
        <f t="shared" si="49"/>
        <v>0</v>
      </c>
      <c r="C92" s="6">
        <f t="shared" si="33"/>
        <v>87</v>
      </c>
      <c r="D92" t="s">
        <v>75</v>
      </c>
      <c r="E92" t="s">
        <v>10</v>
      </c>
      <c r="F92" t="s">
        <v>10</v>
      </c>
      <c r="G92" t="s">
        <v>17</v>
      </c>
      <c r="H92" t="s">
        <v>17</v>
      </c>
      <c r="I92"/>
      <c r="J92"/>
      <c r="K92"/>
      <c r="L92"/>
      <c r="M92" t="s">
        <v>11</v>
      </c>
      <c r="N92" t="s">
        <v>12</v>
      </c>
      <c r="O92" t="s">
        <v>12</v>
      </c>
      <c r="P92"/>
      <c r="Q92" t="s">
        <v>17</v>
      </c>
      <c r="R92" t="s">
        <v>17</v>
      </c>
      <c r="S92"/>
      <c r="T92"/>
      <c r="U92" t="s">
        <v>9</v>
      </c>
      <c r="V92" t="s">
        <v>9</v>
      </c>
      <c r="W92" t="s">
        <v>17</v>
      </c>
      <c r="X92" t="s">
        <v>17</v>
      </c>
      <c r="Y92" t="s">
        <v>13</v>
      </c>
      <c r="Z92"/>
      <c r="AA92"/>
      <c r="AB92"/>
      <c r="AC92"/>
      <c r="AD92" t="s">
        <v>15</v>
      </c>
      <c r="AE92" t="s">
        <v>15</v>
      </c>
      <c r="AF92" t="s">
        <v>14</v>
      </c>
      <c r="AG92" t="s">
        <v>14</v>
      </c>
      <c r="AH92"/>
      <c r="AI92"/>
      <c r="AJ92"/>
      <c r="AK92"/>
      <c r="AL92"/>
      <c r="AM92"/>
      <c r="AN92" s="8"/>
      <c r="AU92">
        <f t="shared" si="50"/>
        <v>18</v>
      </c>
      <c r="AV92" s="1" t="str">
        <f t="shared" si="51"/>
        <v>Ok</v>
      </c>
      <c r="AW92" t="str">
        <f t="shared" si="52"/>
        <v>ZZZ_Grasso Orazio</v>
      </c>
    </row>
    <row r="93" spans="2:49" x14ac:dyDescent="0.25">
      <c r="B93" s="1">
        <f t="shared" si="49"/>
        <v>0</v>
      </c>
      <c r="C93" s="6">
        <f t="shared" si="33"/>
        <v>88</v>
      </c>
      <c r="D93" t="s">
        <v>110</v>
      </c>
      <c r="E93"/>
      <c r="F93"/>
      <c r="G93"/>
      <c r="H93"/>
      <c r="I93"/>
      <c r="J93"/>
      <c r="K93"/>
      <c r="L93"/>
      <c r="M93"/>
      <c r="N93" t="s">
        <v>16</v>
      </c>
      <c r="O93" t="s">
        <v>16</v>
      </c>
      <c r="P93"/>
      <c r="Q93" t="s">
        <v>16</v>
      </c>
      <c r="R93" t="s">
        <v>16</v>
      </c>
      <c r="S93"/>
      <c r="T93" t="s">
        <v>19</v>
      </c>
      <c r="U93" t="s">
        <v>19</v>
      </c>
      <c r="V93"/>
      <c r="W93" t="s">
        <v>19</v>
      </c>
      <c r="X93" t="s">
        <v>19</v>
      </c>
      <c r="Y93" t="s">
        <v>16</v>
      </c>
      <c r="Z93" t="s">
        <v>16</v>
      </c>
      <c r="AA93" t="s">
        <v>16</v>
      </c>
      <c r="AB93"/>
      <c r="AC93" t="s">
        <v>19</v>
      </c>
      <c r="AD93" t="s">
        <v>19</v>
      </c>
      <c r="AE93" t="s">
        <v>19</v>
      </c>
      <c r="AF93"/>
      <c r="AG93" t="s">
        <v>19</v>
      </c>
      <c r="AH93" t="s">
        <v>19</v>
      </c>
      <c r="AI93"/>
      <c r="AJ93"/>
      <c r="AK93"/>
      <c r="AL93" t="s">
        <v>16</v>
      </c>
      <c r="AM93" t="s">
        <v>16</v>
      </c>
      <c r="AN93" s="8"/>
      <c r="AU93">
        <f t="shared" si="50"/>
        <v>18</v>
      </c>
      <c r="AV93" s="1" t="str">
        <f t="shared" si="51"/>
        <v>Ok</v>
      </c>
      <c r="AW93" t="str">
        <f t="shared" si="52"/>
        <v>ZZZ_Marangoni Kay</v>
      </c>
    </row>
    <row r="94" spans="2:49" x14ac:dyDescent="0.25">
      <c r="B94" s="1">
        <f t="shared" si="49"/>
        <v>0</v>
      </c>
      <c r="C94" s="6">
        <f t="shared" si="33"/>
        <v>89</v>
      </c>
      <c r="D94" t="s">
        <v>151</v>
      </c>
      <c r="E94" t="s">
        <v>84</v>
      </c>
      <c r="F94" t="s">
        <v>84</v>
      </c>
      <c r="G94" t="s">
        <v>70</v>
      </c>
      <c r="H94" t="s">
        <v>70</v>
      </c>
      <c r="I94"/>
      <c r="J94"/>
      <c r="K94" t="s">
        <v>83</v>
      </c>
      <c r="L94" t="s">
        <v>83</v>
      </c>
      <c r="M94"/>
      <c r="N94"/>
      <c r="O94"/>
      <c r="P94"/>
      <c r="Q94" t="s">
        <v>70</v>
      </c>
      <c r="R94" t="s">
        <v>70</v>
      </c>
      <c r="S94" t="s">
        <v>84</v>
      </c>
      <c r="T94" t="s">
        <v>70</v>
      </c>
      <c r="U94" t="s">
        <v>83</v>
      </c>
      <c r="V94" t="s">
        <v>83</v>
      </c>
      <c r="W94" t="s">
        <v>84</v>
      </c>
      <c r="X94" t="s">
        <v>84</v>
      </c>
      <c r="Y94"/>
      <c r="Z94"/>
      <c r="AA94" t="s">
        <v>83</v>
      </c>
      <c r="AB94"/>
      <c r="AC94" t="s">
        <v>84</v>
      </c>
      <c r="AD94" t="s">
        <v>84</v>
      </c>
      <c r="AE94"/>
      <c r="AF94" t="s">
        <v>70</v>
      </c>
      <c r="AG94"/>
      <c r="AH94"/>
      <c r="AI94"/>
      <c r="AJ94"/>
      <c r="AK94"/>
      <c r="AL94"/>
      <c r="AM94"/>
      <c r="AN94" s="8"/>
      <c r="AU94">
        <f t="shared" si="50"/>
        <v>18</v>
      </c>
      <c r="AV94" s="1" t="str">
        <f t="shared" si="51"/>
        <v>Ok</v>
      </c>
      <c r="AW94" t="str">
        <f t="shared" si="52"/>
        <v>ZZZ_Peretta Ciro</v>
      </c>
    </row>
    <row r="95" spans="2:49" x14ac:dyDescent="0.25">
      <c r="B95" s="1">
        <f t="shared" si="49"/>
        <v>0</v>
      </c>
      <c r="C95" s="6">
        <f t="shared" si="33"/>
        <v>90</v>
      </c>
      <c r="D95" t="s">
        <v>79</v>
      </c>
      <c r="E95" t="s">
        <v>24</v>
      </c>
      <c r="F95" t="s">
        <v>24</v>
      </c>
      <c r="G95"/>
      <c r="H95"/>
      <c r="I95"/>
      <c r="J95"/>
      <c r="K95" t="s">
        <v>18</v>
      </c>
      <c r="L95" t="s">
        <v>18</v>
      </c>
      <c r="M95"/>
      <c r="N95"/>
      <c r="O95"/>
      <c r="P95"/>
      <c r="Q95" t="s">
        <v>29</v>
      </c>
      <c r="R95" t="s">
        <v>29</v>
      </c>
      <c r="S95"/>
      <c r="T95" t="s">
        <v>29</v>
      </c>
      <c r="U95" t="s">
        <v>18</v>
      </c>
      <c r="V95" t="s">
        <v>18</v>
      </c>
      <c r="W95" t="s">
        <v>29</v>
      </c>
      <c r="X95" t="s">
        <v>29</v>
      </c>
      <c r="Y95" t="s">
        <v>24</v>
      </c>
      <c r="Z95" t="s">
        <v>24</v>
      </c>
      <c r="AA95"/>
      <c r="AB95"/>
      <c r="AC95" t="s">
        <v>24</v>
      </c>
      <c r="AD95" t="s">
        <v>18</v>
      </c>
      <c r="AE95" t="s">
        <v>18</v>
      </c>
      <c r="AF95"/>
      <c r="AG95" t="s">
        <v>29</v>
      </c>
      <c r="AH95" t="s">
        <v>29</v>
      </c>
      <c r="AI95"/>
      <c r="AJ95"/>
      <c r="AK95"/>
      <c r="AL95"/>
      <c r="AM95"/>
      <c r="AN95" s="8"/>
      <c r="AQ95" s="1"/>
      <c r="AU95">
        <f t="shared" si="50"/>
        <v>18</v>
      </c>
      <c r="AV95" s="1" t="str">
        <f t="shared" si="51"/>
        <v>Ok</v>
      </c>
      <c r="AW95" t="str">
        <f t="shared" si="52"/>
        <v>ZZZ_Pipitone Stefania</v>
      </c>
    </row>
    <row r="96" spans="2:49" x14ac:dyDescent="0.25">
      <c r="B96" s="1">
        <f t="shared" si="49"/>
        <v>0</v>
      </c>
      <c r="C96" s="6">
        <f t="shared" si="33"/>
        <v>91</v>
      </c>
      <c r="D96" t="s">
        <v>73</v>
      </c>
      <c r="E96" t="s">
        <v>31</v>
      </c>
      <c r="F96" t="s">
        <v>31</v>
      </c>
      <c r="G96"/>
      <c r="H96" t="s">
        <v>85</v>
      </c>
      <c r="I96" t="s">
        <v>85</v>
      </c>
      <c r="J96"/>
      <c r="K96" t="s">
        <v>31</v>
      </c>
      <c r="L96" t="s">
        <v>31</v>
      </c>
      <c r="M96" t="s">
        <v>31</v>
      </c>
      <c r="N96"/>
      <c r="O96"/>
      <c r="P96"/>
      <c r="Q96"/>
      <c r="R96"/>
      <c r="S96"/>
      <c r="T96"/>
      <c r="U96"/>
      <c r="V96"/>
      <c r="W96" t="s">
        <v>27</v>
      </c>
      <c r="X96" t="s">
        <v>27</v>
      </c>
      <c r="Y96" t="s">
        <v>27</v>
      </c>
      <c r="Z96"/>
      <c r="AA96"/>
      <c r="AB96"/>
      <c r="AC96"/>
      <c r="AD96" t="s">
        <v>27</v>
      </c>
      <c r="AE96"/>
      <c r="AF96"/>
      <c r="AG96" t="s">
        <v>27</v>
      </c>
      <c r="AH96" t="s">
        <v>27</v>
      </c>
      <c r="AI96" t="s">
        <v>85</v>
      </c>
      <c r="AJ96" t="s">
        <v>31</v>
      </c>
      <c r="AK96" t="s">
        <v>85</v>
      </c>
      <c r="AL96" t="s">
        <v>85</v>
      </c>
      <c r="AM96" t="s">
        <v>85</v>
      </c>
      <c r="AN96" s="8"/>
      <c r="AU96">
        <f t="shared" si="50"/>
        <v>18</v>
      </c>
      <c r="AV96" s="1" t="str">
        <f t="shared" si="51"/>
        <v>Ok</v>
      </c>
      <c r="AW96" t="str">
        <f t="shared" si="52"/>
        <v>ZZZ_Previdi Nicola</v>
      </c>
    </row>
    <row r="97" spans="2:49" x14ac:dyDescent="0.25">
      <c r="B97" s="1">
        <f t="shared" si="49"/>
        <v>0</v>
      </c>
      <c r="C97" s="6">
        <f t="shared" si="33"/>
        <v>92</v>
      </c>
      <c r="D97" t="s">
        <v>78</v>
      </c>
      <c r="E97" t="s">
        <v>22</v>
      </c>
      <c r="F97" t="s">
        <v>85</v>
      </c>
      <c r="G97" t="s">
        <v>85</v>
      </c>
      <c r="H97"/>
      <c r="I97"/>
      <c r="J97"/>
      <c r="K97" t="s">
        <v>25</v>
      </c>
      <c r="L97" t="s">
        <v>27</v>
      </c>
      <c r="M97" t="s">
        <v>27</v>
      </c>
      <c r="N97" t="s">
        <v>31</v>
      </c>
      <c r="O97" t="s">
        <v>31</v>
      </c>
      <c r="P97"/>
      <c r="Q97"/>
      <c r="R97"/>
      <c r="S97" t="s">
        <v>25</v>
      </c>
      <c r="T97" t="s">
        <v>25</v>
      </c>
      <c r="U97" t="s">
        <v>22</v>
      </c>
      <c r="V97" t="s">
        <v>22</v>
      </c>
      <c r="W97"/>
      <c r="X97"/>
      <c r="Y97"/>
      <c r="Z97"/>
      <c r="AA97"/>
      <c r="AB97"/>
      <c r="AC97" t="s">
        <v>85</v>
      </c>
      <c r="AD97" t="s">
        <v>85</v>
      </c>
      <c r="AE97"/>
      <c r="AF97"/>
      <c r="AG97"/>
      <c r="AH97"/>
      <c r="AI97" t="s">
        <v>27</v>
      </c>
      <c r="AJ97" t="s">
        <v>27</v>
      </c>
      <c r="AK97" t="s">
        <v>31</v>
      </c>
      <c r="AL97" t="s">
        <v>31</v>
      </c>
      <c r="AM97"/>
      <c r="AN97" s="8"/>
      <c r="AU97">
        <f t="shared" si="50"/>
        <v>18</v>
      </c>
      <c r="AV97" s="1" t="str">
        <f t="shared" si="51"/>
        <v>Ok</v>
      </c>
      <c r="AW97" t="str">
        <f t="shared" si="52"/>
        <v>ZZZ_Rosa Giacomo</v>
      </c>
    </row>
    <row r="98" spans="2:49" ht="15.75" thickBot="1" x14ac:dyDescent="0.3">
      <c r="B98" s="1">
        <f>COUNTIF(E98:AM98,"G")</f>
        <v>0</v>
      </c>
      <c r="C98" s="22">
        <f t="shared" si="33"/>
        <v>93</v>
      </c>
      <c r="D98" t="s">
        <v>158</v>
      </c>
      <c r="E98"/>
      <c r="F98"/>
      <c r="G98"/>
      <c r="H98"/>
      <c r="I98"/>
      <c r="J98"/>
      <c r="K98"/>
      <c r="L98"/>
      <c r="M98"/>
      <c r="N98"/>
      <c r="O98"/>
      <c r="P98"/>
      <c r="Q98" t="s">
        <v>6</v>
      </c>
      <c r="R98"/>
      <c r="S98" t="s">
        <v>4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 s="8"/>
      <c r="AU98">
        <f>$AV$2-COUNTIF(E98:AM98,"")</f>
        <v>2</v>
      </c>
      <c r="AV98" s="1" t="str">
        <f>IF(AU98=$AV$5,"Ok","Err")</f>
        <v>Err</v>
      </c>
      <c r="AW98" t="str">
        <f>D98</f>
        <v>ZZZ_Troiano Raffaele</v>
      </c>
    </row>
    <row r="99" spans="2:49" s="60" customFormat="1" ht="15.75" thickTop="1" x14ac:dyDescent="0.25">
      <c r="B99" s="43">
        <f t="shared" si="49"/>
        <v>0</v>
      </c>
      <c r="C99" s="62">
        <f t="shared" si="33"/>
        <v>94</v>
      </c>
      <c r="D99" s="60" t="s">
        <v>117</v>
      </c>
      <c r="E99" s="61" t="s">
        <v>20</v>
      </c>
      <c r="F99" s="61" t="s">
        <v>20</v>
      </c>
      <c r="G99" s="61" t="s">
        <v>20</v>
      </c>
      <c r="H99" s="61"/>
      <c r="I99" s="61"/>
      <c r="J99" s="61"/>
      <c r="K99" s="61" t="s">
        <v>20</v>
      </c>
      <c r="L99" s="61" t="s">
        <v>20</v>
      </c>
      <c r="M99" s="61" t="s">
        <v>20</v>
      </c>
      <c r="N99" s="61" t="s">
        <v>20</v>
      </c>
      <c r="O99" s="61" t="s">
        <v>20</v>
      </c>
      <c r="P99" s="61"/>
      <c r="Q99" s="61"/>
      <c r="R99" s="61" t="s">
        <v>20</v>
      </c>
      <c r="S99" s="61"/>
      <c r="T99" s="61" t="s">
        <v>19</v>
      </c>
      <c r="U99" s="61"/>
      <c r="V99" s="61"/>
      <c r="W99" s="61"/>
      <c r="X99" s="61"/>
      <c r="Y99" s="61"/>
      <c r="Z99" s="61"/>
      <c r="AA99" s="61"/>
      <c r="AB99" s="61"/>
      <c r="AC99" s="61" t="s">
        <v>20</v>
      </c>
      <c r="AD99" s="61"/>
      <c r="AE99" s="61"/>
      <c r="AF99" s="61" t="s">
        <v>19</v>
      </c>
      <c r="AG99" s="61" t="s">
        <v>19</v>
      </c>
      <c r="AH99" s="61" t="s">
        <v>19</v>
      </c>
      <c r="AI99" s="61" t="s">
        <v>19</v>
      </c>
      <c r="AJ99" s="61" t="s">
        <v>19</v>
      </c>
      <c r="AK99" s="61" t="s">
        <v>20</v>
      </c>
      <c r="AL99" s="61" t="s">
        <v>20</v>
      </c>
      <c r="AM99" s="61"/>
      <c r="AN99" s="59"/>
      <c r="AS99" s="59"/>
      <c r="AU99" s="72">
        <f t="shared" ref="AU99:AU111" si="53">$AV$2-COUNTIF(E99:AM99,"")</f>
        <v>18</v>
      </c>
      <c r="AV99" s="59" t="str">
        <f t="shared" ref="AV99:AV111" si="54">IF(AU99=$AV$5,"Ok","Err")</f>
        <v>Ok</v>
      </c>
      <c r="AW99" s="60" t="str">
        <f t="shared" ref="AW99:AW111" si="55">D99</f>
        <v>ZZZS_Addante Filomena</v>
      </c>
    </row>
    <row r="100" spans="2:49" x14ac:dyDescent="0.25">
      <c r="B100" s="1">
        <f t="shared" ref="B100:B111" si="56">COUNTIF(E100:AM100,"G")</f>
        <v>0</v>
      </c>
      <c r="C100" s="6">
        <f t="shared" si="33"/>
        <v>95</v>
      </c>
      <c r="D100" t="s">
        <v>116</v>
      </c>
      <c r="E100" s="53" t="s">
        <v>23</v>
      </c>
      <c r="F100" s="53" t="s">
        <v>121</v>
      </c>
      <c r="G100" s="53" t="s">
        <v>121</v>
      </c>
      <c r="H100" s="53"/>
      <c r="I100" s="53" t="s">
        <v>121</v>
      </c>
      <c r="J100" s="53"/>
      <c r="K100" s="53" t="s">
        <v>121</v>
      </c>
      <c r="L100" s="53" t="s">
        <v>121</v>
      </c>
      <c r="M100" s="53" t="s">
        <v>23</v>
      </c>
      <c r="N100" s="53"/>
      <c r="O100" s="53" t="s">
        <v>121</v>
      </c>
      <c r="P100" s="53"/>
      <c r="Q100" s="53"/>
      <c r="R100" s="53"/>
      <c r="S100" s="53"/>
      <c r="T100" s="53"/>
      <c r="U100" s="53"/>
      <c r="V100" s="53"/>
      <c r="W100" s="53" t="s">
        <v>121</v>
      </c>
      <c r="X100" s="53" t="s">
        <v>23</v>
      </c>
      <c r="Y100" s="53" t="s">
        <v>121</v>
      </c>
      <c r="Z100" s="53"/>
      <c r="AA100" s="53"/>
      <c r="AB100" s="53"/>
      <c r="AC100" s="53" t="s">
        <v>23</v>
      </c>
      <c r="AD100" s="53"/>
      <c r="AE100" s="53" t="s">
        <v>23</v>
      </c>
      <c r="AF100" s="53" t="s">
        <v>23</v>
      </c>
      <c r="AG100" s="53" t="s">
        <v>23</v>
      </c>
      <c r="AH100" s="53" t="s">
        <v>23</v>
      </c>
      <c r="AI100" s="53" t="s">
        <v>23</v>
      </c>
      <c r="AJ100" s="53" t="s">
        <v>121</v>
      </c>
      <c r="AK100" s="53"/>
      <c r="AL100" s="53"/>
      <c r="AM100" s="53"/>
      <c r="AN100" s="8"/>
      <c r="AU100">
        <f t="shared" si="53"/>
        <v>18</v>
      </c>
      <c r="AV100" s="1" t="str">
        <f t="shared" si="54"/>
        <v>Ok</v>
      </c>
      <c r="AW100" t="str">
        <f t="shared" si="55"/>
        <v>ZZZS_Carosi Francesco</v>
      </c>
    </row>
    <row r="101" spans="2:49" x14ac:dyDescent="0.25">
      <c r="B101" s="1">
        <f t="shared" si="56"/>
        <v>0</v>
      </c>
      <c r="C101" s="6">
        <f t="shared" si="33"/>
        <v>96</v>
      </c>
      <c r="D101" t="s">
        <v>112</v>
      </c>
      <c r="E101" s="53" t="s">
        <v>121</v>
      </c>
      <c r="F101" s="53"/>
      <c r="G101" s="53" t="s">
        <v>121</v>
      </c>
      <c r="H101" s="53" t="s">
        <v>28</v>
      </c>
      <c r="I101" s="53" t="s">
        <v>28</v>
      </c>
      <c r="J101" s="53"/>
      <c r="K101" s="53" t="s">
        <v>28</v>
      </c>
      <c r="L101" s="53" t="s">
        <v>28</v>
      </c>
      <c r="M101" s="53" t="s">
        <v>28</v>
      </c>
      <c r="N101" s="53" t="s">
        <v>28</v>
      </c>
      <c r="O101" s="53"/>
      <c r="P101" s="53"/>
      <c r="Q101" s="53"/>
      <c r="R101" s="53" t="s">
        <v>121</v>
      </c>
      <c r="S101" s="53" t="s">
        <v>121</v>
      </c>
      <c r="T101" s="53" t="s">
        <v>121</v>
      </c>
      <c r="U101" s="53" t="s">
        <v>121</v>
      </c>
      <c r="V101" s="53"/>
      <c r="W101" s="53" t="s">
        <v>121</v>
      </c>
      <c r="X101" s="53" t="s">
        <v>121</v>
      </c>
      <c r="Y101" s="53"/>
      <c r="Z101" s="53" t="s">
        <v>121</v>
      </c>
      <c r="AA101" s="53" t="s">
        <v>121</v>
      </c>
      <c r="AB101" s="53"/>
      <c r="AC101" s="53"/>
      <c r="AD101" s="53"/>
      <c r="AE101" s="53"/>
      <c r="AF101" s="53" t="s">
        <v>121</v>
      </c>
      <c r="AG101" s="53" t="s">
        <v>121</v>
      </c>
      <c r="AH101" s="53"/>
      <c r="AI101" s="53"/>
      <c r="AJ101" s="53"/>
      <c r="AK101" s="53"/>
      <c r="AL101" s="53"/>
      <c r="AM101" s="53"/>
      <c r="AN101" s="8"/>
      <c r="AU101">
        <f t="shared" si="53"/>
        <v>18</v>
      </c>
      <c r="AV101" s="1" t="str">
        <f t="shared" si="54"/>
        <v>Ok</v>
      </c>
      <c r="AW101" t="str">
        <f t="shared" si="55"/>
        <v>ZZZS_Cutrono Laura</v>
      </c>
    </row>
    <row r="102" spans="2:49" x14ac:dyDescent="0.25">
      <c r="B102" s="1">
        <f t="shared" si="56"/>
        <v>0</v>
      </c>
      <c r="C102" s="6">
        <f t="shared" si="33"/>
        <v>97</v>
      </c>
      <c r="D102" t="s">
        <v>148</v>
      </c>
      <c r="E102" s="53"/>
      <c r="F102" s="53"/>
      <c r="G102" s="53"/>
      <c r="H102" s="53"/>
      <c r="I102" s="53"/>
      <c r="J102" s="53"/>
      <c r="K102" s="53" t="s">
        <v>8</v>
      </c>
      <c r="L102" s="53" t="s">
        <v>8</v>
      </c>
      <c r="M102" s="53" t="s">
        <v>8</v>
      </c>
      <c r="N102" s="53" t="s">
        <v>8</v>
      </c>
      <c r="O102" s="53"/>
      <c r="P102" s="53"/>
      <c r="Q102" s="53" t="s">
        <v>8</v>
      </c>
      <c r="R102" s="53" t="s">
        <v>8</v>
      </c>
      <c r="S102" s="53" t="s">
        <v>8</v>
      </c>
      <c r="T102" s="53"/>
      <c r="U102" s="53" t="s">
        <v>8</v>
      </c>
      <c r="V102" s="53"/>
      <c r="W102" s="53"/>
      <c r="X102" s="53"/>
      <c r="Y102" s="53"/>
      <c r="Z102" s="53"/>
      <c r="AA102" s="53"/>
      <c r="AB102" s="53"/>
      <c r="AC102" s="53" t="s">
        <v>8</v>
      </c>
      <c r="AD102" s="53" t="s">
        <v>8</v>
      </c>
      <c r="AE102" s="53" t="s">
        <v>8</v>
      </c>
      <c r="AF102" s="53"/>
      <c r="AG102" s="53"/>
      <c r="AH102" s="53"/>
      <c r="AI102" s="53"/>
      <c r="AJ102" s="53" t="s">
        <v>8</v>
      </c>
      <c r="AK102" s="53"/>
      <c r="AL102" s="53" t="s">
        <v>8</v>
      </c>
      <c r="AM102" s="53" t="s">
        <v>8</v>
      </c>
      <c r="AN102" s="8"/>
      <c r="AU102">
        <f t="shared" si="53"/>
        <v>14</v>
      </c>
      <c r="AV102" s="1" t="str">
        <f t="shared" si="54"/>
        <v>Err</v>
      </c>
      <c r="AW102" t="str">
        <f t="shared" si="55"/>
        <v>ZZZS_D'Apolito Isabella Antonia</v>
      </c>
    </row>
    <row r="103" spans="2:49" x14ac:dyDescent="0.25">
      <c r="B103" s="1">
        <f t="shared" si="56"/>
        <v>0</v>
      </c>
      <c r="C103" s="6">
        <f t="shared" si="33"/>
        <v>98</v>
      </c>
      <c r="D103" t="s">
        <v>146</v>
      </c>
      <c r="E103" s="53"/>
      <c r="F103" s="53"/>
      <c r="G103" s="53" t="s">
        <v>7</v>
      </c>
      <c r="H103" s="53" t="s">
        <v>7</v>
      </c>
      <c r="I103" s="53"/>
      <c r="J103" s="53"/>
      <c r="K103" s="53" t="s">
        <v>7</v>
      </c>
      <c r="L103" s="53"/>
      <c r="M103" s="53" t="s">
        <v>7</v>
      </c>
      <c r="N103" s="53" t="s">
        <v>7</v>
      </c>
      <c r="O103" s="53" t="s">
        <v>7</v>
      </c>
      <c r="P103" s="53"/>
      <c r="Q103" s="53"/>
      <c r="R103" s="53"/>
      <c r="S103" s="53"/>
      <c r="T103" s="53"/>
      <c r="U103" s="53"/>
      <c r="V103" s="53"/>
      <c r="W103" s="53" t="s">
        <v>3</v>
      </c>
      <c r="X103" s="53" t="s">
        <v>3</v>
      </c>
      <c r="Y103" s="53" t="s">
        <v>3</v>
      </c>
      <c r="Z103" s="53" t="s">
        <v>3</v>
      </c>
      <c r="AA103" s="53" t="s">
        <v>3</v>
      </c>
      <c r="AB103" s="53"/>
      <c r="AC103" s="53" t="s">
        <v>7</v>
      </c>
      <c r="AD103" s="53" t="s">
        <v>7</v>
      </c>
      <c r="AE103" s="53" t="s">
        <v>7</v>
      </c>
      <c r="AF103" s="53" t="s">
        <v>3</v>
      </c>
      <c r="AG103" s="53"/>
      <c r="AH103" s="53"/>
      <c r="AI103" s="53"/>
      <c r="AJ103" s="53" t="s">
        <v>3</v>
      </c>
      <c r="AK103" s="53" t="s">
        <v>3</v>
      </c>
      <c r="AL103" s="53" t="s">
        <v>3</v>
      </c>
      <c r="AM103" s="53"/>
      <c r="AN103" s="8"/>
      <c r="AU103">
        <f t="shared" si="53"/>
        <v>18</v>
      </c>
      <c r="AV103" s="1" t="str">
        <f t="shared" si="54"/>
        <v>Ok</v>
      </c>
      <c r="AW103" t="str">
        <f t="shared" si="55"/>
        <v>ZZZS_De Biagi Fabiola</v>
      </c>
    </row>
    <row r="104" spans="2:49" x14ac:dyDescent="0.25">
      <c r="B104" s="1">
        <f t="shared" si="56"/>
        <v>0</v>
      </c>
      <c r="C104" s="6">
        <f t="shared" si="33"/>
        <v>99</v>
      </c>
      <c r="D104" t="s">
        <v>145</v>
      </c>
      <c r="E104" s="53" t="s">
        <v>2</v>
      </c>
      <c r="F104" s="53" t="s">
        <v>2</v>
      </c>
      <c r="G104" s="53" t="s">
        <v>2</v>
      </c>
      <c r="H104" s="53"/>
      <c r="I104" s="53" t="s">
        <v>2</v>
      </c>
      <c r="J104" s="53"/>
      <c r="K104" s="53" t="s">
        <v>2</v>
      </c>
      <c r="L104" s="53" t="s">
        <v>2</v>
      </c>
      <c r="M104" s="53"/>
      <c r="N104" s="53"/>
      <c r="O104" s="53"/>
      <c r="P104" s="53"/>
      <c r="Q104" s="53"/>
      <c r="R104" s="53" t="s">
        <v>2</v>
      </c>
      <c r="S104" s="53"/>
      <c r="T104" s="53" t="s">
        <v>2</v>
      </c>
      <c r="U104" s="53" t="s">
        <v>2</v>
      </c>
      <c r="V104" s="53" t="s">
        <v>2</v>
      </c>
      <c r="W104" s="53" t="s">
        <v>2</v>
      </c>
      <c r="X104" s="53" t="s">
        <v>2</v>
      </c>
      <c r="Y104" s="53" t="s">
        <v>2</v>
      </c>
      <c r="Z104" s="53"/>
      <c r="AA104" s="53"/>
      <c r="AB104" s="53"/>
      <c r="AC104" s="53"/>
      <c r="AD104" s="53"/>
      <c r="AE104" s="53"/>
      <c r="AF104" s="53"/>
      <c r="AG104" s="53"/>
      <c r="AH104" s="53"/>
      <c r="AI104" s="53" t="s">
        <v>2</v>
      </c>
      <c r="AJ104" s="53" t="s">
        <v>2</v>
      </c>
      <c r="AK104" s="53" t="s">
        <v>2</v>
      </c>
      <c r="AL104" s="53" t="s">
        <v>2</v>
      </c>
      <c r="AM104" s="53" t="s">
        <v>2</v>
      </c>
      <c r="AN104" s="8"/>
      <c r="AU104">
        <f t="shared" si="53"/>
        <v>18</v>
      </c>
      <c r="AV104" s="1" t="str">
        <f t="shared" si="54"/>
        <v>Ok</v>
      </c>
      <c r="AW104" t="str">
        <f t="shared" si="55"/>
        <v>ZZZS_De Magistris Roberta</v>
      </c>
    </row>
    <row r="105" spans="2:49" x14ac:dyDescent="0.25">
      <c r="B105" s="1">
        <f t="shared" si="56"/>
        <v>0</v>
      </c>
      <c r="C105" s="6">
        <f t="shared" si="33"/>
        <v>100</v>
      </c>
      <c r="D105" t="s">
        <v>114</v>
      </c>
      <c r="E105" s="53"/>
      <c r="F105" s="53" t="s">
        <v>4</v>
      </c>
      <c r="G105" s="53" t="s">
        <v>4</v>
      </c>
      <c r="H105" s="53"/>
      <c r="I105" s="53" t="s">
        <v>4</v>
      </c>
      <c r="J105" s="53" t="s">
        <v>4</v>
      </c>
      <c r="K105" s="53" t="s">
        <v>4</v>
      </c>
      <c r="L105" s="53"/>
      <c r="M105" s="53" t="s">
        <v>4</v>
      </c>
      <c r="N105" s="53" t="s">
        <v>4</v>
      </c>
      <c r="O105" s="53" t="s">
        <v>4</v>
      </c>
      <c r="P105" s="53"/>
      <c r="Q105" s="53" t="s">
        <v>4</v>
      </c>
      <c r="R105" s="53" t="s">
        <v>4</v>
      </c>
      <c r="S105" s="53"/>
      <c r="T105" s="53"/>
      <c r="U105" s="53"/>
      <c r="V105" s="53"/>
      <c r="W105" s="53"/>
      <c r="X105" s="53"/>
      <c r="Y105" s="53" t="s">
        <v>4</v>
      </c>
      <c r="Z105" s="53" t="s">
        <v>4</v>
      </c>
      <c r="AA105" s="53" t="s">
        <v>4</v>
      </c>
      <c r="AB105" s="53"/>
      <c r="AC105" s="53"/>
      <c r="AD105" s="53"/>
      <c r="AE105" s="53"/>
      <c r="AF105" s="53"/>
      <c r="AG105" s="53"/>
      <c r="AH105" s="53"/>
      <c r="AI105" s="53" t="s">
        <v>4</v>
      </c>
      <c r="AJ105" s="53" t="s">
        <v>4</v>
      </c>
      <c r="AK105" s="53" t="s">
        <v>4</v>
      </c>
      <c r="AL105" s="53" t="s">
        <v>4</v>
      </c>
      <c r="AM105" s="53" t="s">
        <v>4</v>
      </c>
      <c r="AN105" s="8"/>
      <c r="AU105">
        <f t="shared" si="53"/>
        <v>18</v>
      </c>
      <c r="AV105" s="1" t="str">
        <f t="shared" si="54"/>
        <v>Ok</v>
      </c>
      <c r="AW105" t="str">
        <f t="shared" si="55"/>
        <v>ZZZS_Di Ciancio Annalisa</v>
      </c>
    </row>
    <row r="106" spans="2:49" x14ac:dyDescent="0.25">
      <c r="B106" s="1">
        <f t="shared" si="56"/>
        <v>0</v>
      </c>
      <c r="C106" s="6">
        <f t="shared" si="33"/>
        <v>101</v>
      </c>
      <c r="D106" t="s">
        <v>118</v>
      </c>
      <c r="E106" s="53"/>
      <c r="F106" s="53"/>
      <c r="G106" s="53"/>
      <c r="H106" s="53"/>
      <c r="I106" s="53"/>
      <c r="J106" s="53"/>
      <c r="K106" s="53"/>
      <c r="L106" s="53"/>
      <c r="M106" s="53" t="s">
        <v>85</v>
      </c>
      <c r="N106" s="53" t="s">
        <v>85</v>
      </c>
      <c r="O106" s="53" t="s">
        <v>85</v>
      </c>
      <c r="P106" s="53"/>
      <c r="Q106" s="53" t="s">
        <v>85</v>
      </c>
      <c r="R106" s="53" t="s">
        <v>85</v>
      </c>
      <c r="S106" s="53" t="s">
        <v>85</v>
      </c>
      <c r="T106" s="53"/>
      <c r="U106" s="53" t="s">
        <v>85</v>
      </c>
      <c r="V106" s="53" t="s">
        <v>85</v>
      </c>
      <c r="W106" s="53" t="s">
        <v>85</v>
      </c>
      <c r="X106" s="53" t="s">
        <v>85</v>
      </c>
      <c r="Y106" s="53" t="s">
        <v>85</v>
      </c>
      <c r="Z106" s="53"/>
      <c r="AA106" s="53"/>
      <c r="AB106" s="53"/>
      <c r="AC106" s="53"/>
      <c r="AD106" s="53"/>
      <c r="AE106" s="53" t="s">
        <v>85</v>
      </c>
      <c r="AF106" s="53" t="s">
        <v>85</v>
      </c>
      <c r="AG106" s="53" t="s">
        <v>85</v>
      </c>
      <c r="AH106" s="53" t="s">
        <v>85</v>
      </c>
      <c r="AI106" s="53" t="s">
        <v>85</v>
      </c>
      <c r="AJ106" s="53" t="s">
        <v>85</v>
      </c>
      <c r="AK106" s="53" t="s">
        <v>85</v>
      </c>
      <c r="AL106" s="53"/>
      <c r="AM106" s="53"/>
      <c r="AN106" s="8"/>
      <c r="AU106">
        <f t="shared" si="53"/>
        <v>18</v>
      </c>
      <c r="AV106" s="1" t="str">
        <f t="shared" si="54"/>
        <v>Ok</v>
      </c>
      <c r="AW106" t="str">
        <f t="shared" si="55"/>
        <v>ZZZS_Gandini Chiara</v>
      </c>
    </row>
    <row r="107" spans="2:49" x14ac:dyDescent="0.25">
      <c r="B107" s="1">
        <f t="shared" si="56"/>
        <v>0</v>
      </c>
      <c r="C107" s="6">
        <f t="shared" si="33"/>
        <v>102</v>
      </c>
      <c r="D107" t="s">
        <v>113</v>
      </c>
      <c r="E107" s="53" t="s">
        <v>28</v>
      </c>
      <c r="F107" s="53" t="s">
        <v>28</v>
      </c>
      <c r="G107" s="53" t="s">
        <v>28</v>
      </c>
      <c r="H107" s="53"/>
      <c r="I107" s="53"/>
      <c r="J107" s="53"/>
      <c r="K107" s="53" t="s">
        <v>121</v>
      </c>
      <c r="L107" s="53" t="s">
        <v>121</v>
      </c>
      <c r="M107" s="53" t="s">
        <v>121</v>
      </c>
      <c r="N107" s="53"/>
      <c r="O107" s="53"/>
      <c r="P107" s="53"/>
      <c r="Q107" s="53" t="s">
        <v>121</v>
      </c>
      <c r="R107" s="53" t="s">
        <v>121</v>
      </c>
      <c r="S107" s="53" t="s">
        <v>28</v>
      </c>
      <c r="T107" s="53" t="s">
        <v>28</v>
      </c>
      <c r="U107" s="53"/>
      <c r="V107" s="53"/>
      <c r="W107" s="53" t="s">
        <v>28</v>
      </c>
      <c r="X107" s="53" t="s">
        <v>121</v>
      </c>
      <c r="Y107" s="53"/>
      <c r="Z107" s="53" t="s">
        <v>121</v>
      </c>
      <c r="AA107" s="53"/>
      <c r="AB107" s="53"/>
      <c r="AC107" s="53" t="s">
        <v>121</v>
      </c>
      <c r="AD107" s="53" t="s">
        <v>121</v>
      </c>
      <c r="AE107" s="53" t="s">
        <v>121</v>
      </c>
      <c r="AF107" s="53" t="s">
        <v>121</v>
      </c>
      <c r="AG107" s="53" t="s">
        <v>121</v>
      </c>
      <c r="AH107" s="53"/>
      <c r="AI107" s="53"/>
      <c r="AJ107" s="53"/>
      <c r="AK107" s="53"/>
      <c r="AL107" s="53"/>
      <c r="AM107" s="53"/>
      <c r="AN107" s="8"/>
      <c r="AU107">
        <f t="shared" si="53"/>
        <v>18</v>
      </c>
      <c r="AV107" s="1" t="str">
        <f t="shared" si="54"/>
        <v>Ok</v>
      </c>
      <c r="AW107" t="str">
        <f t="shared" si="55"/>
        <v>ZZZS_Giudice Claudia</v>
      </c>
    </row>
    <row r="108" spans="2:49" x14ac:dyDescent="0.25">
      <c r="B108" s="1">
        <f t="shared" si="56"/>
        <v>0</v>
      </c>
      <c r="C108" s="6">
        <f t="shared" si="33"/>
        <v>103</v>
      </c>
      <c r="D108" t="s">
        <v>119</v>
      </c>
      <c r="E108" s="53" t="s">
        <v>12</v>
      </c>
      <c r="F108" s="53" t="s">
        <v>12</v>
      </c>
      <c r="G108" s="53" t="s">
        <v>11</v>
      </c>
      <c r="H108" s="53" t="s">
        <v>11</v>
      </c>
      <c r="I108" s="53"/>
      <c r="J108" s="53"/>
      <c r="K108" s="53" t="s">
        <v>11</v>
      </c>
      <c r="L108" s="53" t="s">
        <v>11</v>
      </c>
      <c r="M108" s="53"/>
      <c r="N108" s="53"/>
      <c r="O108" s="53"/>
      <c r="P108" s="53"/>
      <c r="Q108" s="53" t="s">
        <v>11</v>
      </c>
      <c r="R108" s="53" t="s">
        <v>11</v>
      </c>
      <c r="S108" s="53" t="s">
        <v>11</v>
      </c>
      <c r="T108" s="53" t="s">
        <v>11</v>
      </c>
      <c r="U108" s="53" t="s">
        <v>11</v>
      </c>
      <c r="V108" s="53"/>
      <c r="W108" s="53"/>
      <c r="X108" s="53" t="s">
        <v>12</v>
      </c>
      <c r="Y108" s="53" t="s">
        <v>12</v>
      </c>
      <c r="Z108" s="53" t="s">
        <v>12</v>
      </c>
      <c r="AA108" s="53"/>
      <c r="AB108" s="53"/>
      <c r="AC108" s="53" t="s">
        <v>12</v>
      </c>
      <c r="AD108" s="53" t="s">
        <v>12</v>
      </c>
      <c r="AE108" s="53" t="s">
        <v>12</v>
      </c>
      <c r="AF108" s="53" t="s">
        <v>12</v>
      </c>
      <c r="AG108" s="53"/>
      <c r="AH108" s="53"/>
      <c r="AI108" s="53"/>
      <c r="AJ108" s="53"/>
      <c r="AK108" s="53"/>
      <c r="AL108" s="53"/>
      <c r="AM108" s="53"/>
      <c r="AN108" s="8"/>
      <c r="AU108">
        <f t="shared" si="53"/>
        <v>18</v>
      </c>
      <c r="AV108" s="1" t="str">
        <f t="shared" si="54"/>
        <v>Ok</v>
      </c>
      <c r="AW108" t="str">
        <f t="shared" si="55"/>
        <v>ZZZS_Guarnieri Giovanna</v>
      </c>
    </row>
    <row r="109" spans="2:49" x14ac:dyDescent="0.25">
      <c r="B109" s="1">
        <f t="shared" si="56"/>
        <v>0</v>
      </c>
      <c r="C109" s="6">
        <f t="shared" si="33"/>
        <v>104</v>
      </c>
      <c r="D109" t="s">
        <v>115</v>
      </c>
      <c r="E109" s="53"/>
      <c r="F109" s="53"/>
      <c r="G109" s="53"/>
      <c r="H109" s="53"/>
      <c r="I109" s="53"/>
      <c r="J109" s="53"/>
      <c r="K109" s="53" t="s">
        <v>14</v>
      </c>
      <c r="L109" s="53" t="s">
        <v>14</v>
      </c>
      <c r="M109" s="53"/>
      <c r="N109" s="53"/>
      <c r="O109" s="53"/>
      <c r="P109" s="53"/>
      <c r="Q109" s="53" t="s">
        <v>14</v>
      </c>
      <c r="R109" s="53" t="s">
        <v>14</v>
      </c>
      <c r="S109" s="53" t="s">
        <v>14</v>
      </c>
      <c r="T109" s="53" t="s">
        <v>14</v>
      </c>
      <c r="U109" s="53" t="s">
        <v>14</v>
      </c>
      <c r="V109" s="53"/>
      <c r="W109" s="53" t="s">
        <v>14</v>
      </c>
      <c r="X109" s="53" t="s">
        <v>14</v>
      </c>
      <c r="Y109" s="53" t="s">
        <v>14</v>
      </c>
      <c r="Z109" s="53"/>
      <c r="AA109" s="53" t="s">
        <v>14</v>
      </c>
      <c r="AB109" s="53"/>
      <c r="AC109" s="53" t="s">
        <v>14</v>
      </c>
      <c r="AD109" s="53" t="s">
        <v>14</v>
      </c>
      <c r="AE109" s="53"/>
      <c r="AF109" s="53"/>
      <c r="AG109" s="53"/>
      <c r="AH109" s="53"/>
      <c r="AI109" s="53" t="s">
        <v>14</v>
      </c>
      <c r="AJ109" s="53" t="s">
        <v>14</v>
      </c>
      <c r="AK109" s="53" t="s">
        <v>14</v>
      </c>
      <c r="AL109" s="53" t="s">
        <v>14</v>
      </c>
      <c r="AM109" s="53" t="s">
        <v>14</v>
      </c>
      <c r="AN109" s="8"/>
      <c r="AU109">
        <f t="shared" si="53"/>
        <v>18</v>
      </c>
      <c r="AV109" s="1" t="str">
        <f t="shared" si="54"/>
        <v>Ok</v>
      </c>
      <c r="AW109" t="str">
        <f t="shared" si="55"/>
        <v>ZZZS_Lombardi Massimo Antonio</v>
      </c>
    </row>
    <row r="110" spans="2:49" x14ac:dyDescent="0.25">
      <c r="B110" s="1">
        <f t="shared" si="56"/>
        <v>0</v>
      </c>
      <c r="C110" s="6">
        <f t="shared" si="33"/>
        <v>105</v>
      </c>
      <c r="D110" t="s">
        <v>147</v>
      </c>
      <c r="E110" s="53" t="s">
        <v>121</v>
      </c>
      <c r="F110" s="53" t="s">
        <v>8</v>
      </c>
      <c r="G110" s="53" t="s">
        <v>8</v>
      </c>
      <c r="H110" s="53" t="s">
        <v>8</v>
      </c>
      <c r="I110" s="53" t="s">
        <v>8</v>
      </c>
      <c r="J110" s="53" t="s">
        <v>8</v>
      </c>
      <c r="K110" s="53" t="s">
        <v>121</v>
      </c>
      <c r="L110" s="53" t="s">
        <v>121</v>
      </c>
      <c r="M110" s="53" t="s">
        <v>121</v>
      </c>
      <c r="N110" s="53" t="s">
        <v>121</v>
      </c>
      <c r="O110" s="53" t="s">
        <v>8</v>
      </c>
      <c r="P110" s="53"/>
      <c r="Q110" s="53" t="s">
        <v>121</v>
      </c>
      <c r="R110" s="53" t="s">
        <v>121</v>
      </c>
      <c r="S110" s="53"/>
      <c r="T110" s="53"/>
      <c r="U110" s="53"/>
      <c r="V110" s="53"/>
      <c r="W110" s="53" t="s">
        <v>121</v>
      </c>
      <c r="X110" s="53" t="s">
        <v>121</v>
      </c>
      <c r="Y110" s="53"/>
      <c r="Z110" s="53"/>
      <c r="AA110" s="53"/>
      <c r="AB110" s="53"/>
      <c r="AC110" s="53" t="s">
        <v>121</v>
      </c>
      <c r="AD110" s="53" t="s">
        <v>121</v>
      </c>
      <c r="AE110" s="53"/>
      <c r="AF110" s="53"/>
      <c r="AG110" s="53"/>
      <c r="AH110" s="53"/>
      <c r="AI110" s="53" t="s">
        <v>121</v>
      </c>
      <c r="AJ110" s="53"/>
      <c r="AK110" s="53"/>
      <c r="AL110" s="53"/>
      <c r="AM110" s="53"/>
      <c r="AN110" s="8"/>
      <c r="AU110">
        <f t="shared" si="53"/>
        <v>18</v>
      </c>
      <c r="AV110" s="1" t="str">
        <f t="shared" si="54"/>
        <v>Ok</v>
      </c>
      <c r="AW110" t="str">
        <f t="shared" si="55"/>
        <v>ZZZS_Tinnirello Marilisa</v>
      </c>
    </row>
    <row r="111" spans="2:49" x14ac:dyDescent="0.25">
      <c r="B111" s="1">
        <f t="shared" si="56"/>
        <v>0</v>
      </c>
      <c r="C111" s="6">
        <f t="shared" si="33"/>
        <v>106</v>
      </c>
      <c r="D111" t="s">
        <v>120</v>
      </c>
      <c r="E111" s="53" t="s">
        <v>5</v>
      </c>
      <c r="F111" s="53" t="s">
        <v>5</v>
      </c>
      <c r="G111" s="53" t="s">
        <v>5</v>
      </c>
      <c r="H111" s="53" t="s">
        <v>19</v>
      </c>
      <c r="I111" s="53"/>
      <c r="J111" s="53"/>
      <c r="K111" s="53"/>
      <c r="L111" s="53" t="s">
        <v>19</v>
      </c>
      <c r="M111" s="53" t="s">
        <v>5</v>
      </c>
      <c r="N111" s="53" t="s">
        <v>19</v>
      </c>
      <c r="O111" s="53" t="s">
        <v>19</v>
      </c>
      <c r="P111" s="53"/>
      <c r="Q111" s="53"/>
      <c r="R111" s="53"/>
      <c r="S111" s="53" t="s">
        <v>5</v>
      </c>
      <c r="T111" s="53"/>
      <c r="U111" s="53" t="s">
        <v>5</v>
      </c>
      <c r="V111" s="53" t="s">
        <v>5</v>
      </c>
      <c r="W111" s="53"/>
      <c r="X111" s="53"/>
      <c r="Y111" s="53"/>
      <c r="Z111" s="53"/>
      <c r="AA111" s="53"/>
      <c r="AB111" s="53"/>
      <c r="AC111" s="53"/>
      <c r="AD111" s="53"/>
      <c r="AE111" s="53" t="s">
        <v>5</v>
      </c>
      <c r="AF111" s="53" t="s">
        <v>5</v>
      </c>
      <c r="AG111" s="53" t="s">
        <v>5</v>
      </c>
      <c r="AH111" s="53"/>
      <c r="AI111" s="53" t="s">
        <v>5</v>
      </c>
      <c r="AJ111" s="53"/>
      <c r="AK111" s="53" t="s">
        <v>5</v>
      </c>
      <c r="AL111" s="53" t="s">
        <v>19</v>
      </c>
      <c r="AM111" s="53" t="s">
        <v>19</v>
      </c>
      <c r="AN111" s="8"/>
      <c r="AU111">
        <f t="shared" si="53"/>
        <v>18</v>
      </c>
      <c r="AV111" s="1" t="str">
        <f t="shared" si="54"/>
        <v>Ok</v>
      </c>
      <c r="AW111" t="str">
        <f t="shared" si="55"/>
        <v>ZZZS_Zappino Valentina</v>
      </c>
    </row>
    <row r="113" spans="2:39" x14ac:dyDescent="0.25">
      <c r="B113" s="1">
        <v>1</v>
      </c>
      <c r="C113" s="1" t="s">
        <v>2</v>
      </c>
      <c r="D113" s="1"/>
      <c r="E113" s="1">
        <f t="shared" ref="E113:AM113" si="57">COUNTIF(E$6:E$82,"1AG")</f>
        <v>1</v>
      </c>
      <c r="F113" s="1">
        <f t="shared" si="57"/>
        <v>1</v>
      </c>
      <c r="G113" s="1">
        <f t="shared" si="57"/>
        <v>1</v>
      </c>
      <c r="H113" s="1">
        <f t="shared" si="57"/>
        <v>1</v>
      </c>
      <c r="I113" s="1">
        <f t="shared" si="57"/>
        <v>1</v>
      </c>
      <c r="J113" s="1">
        <f t="shared" si="57"/>
        <v>1</v>
      </c>
      <c r="K113" s="1">
        <f t="shared" si="57"/>
        <v>1</v>
      </c>
      <c r="L113" s="1">
        <f t="shared" si="57"/>
        <v>1</v>
      </c>
      <c r="M113" s="1">
        <f t="shared" si="57"/>
        <v>1</v>
      </c>
      <c r="N113" s="1">
        <f t="shared" si="57"/>
        <v>1</v>
      </c>
      <c r="O113" s="1">
        <f t="shared" si="57"/>
        <v>1</v>
      </c>
      <c r="P113" s="1">
        <f t="shared" si="57"/>
        <v>0</v>
      </c>
      <c r="Q113" s="1">
        <f t="shared" si="57"/>
        <v>1</v>
      </c>
      <c r="R113" s="1">
        <f t="shared" si="57"/>
        <v>1</v>
      </c>
      <c r="S113" s="1">
        <f t="shared" si="57"/>
        <v>1</v>
      </c>
      <c r="T113" s="1">
        <f t="shared" si="57"/>
        <v>1</v>
      </c>
      <c r="U113" s="1">
        <f t="shared" si="57"/>
        <v>1</v>
      </c>
      <c r="V113" s="1">
        <f t="shared" si="57"/>
        <v>1</v>
      </c>
      <c r="W113" s="1">
        <f t="shared" si="57"/>
        <v>1</v>
      </c>
      <c r="X113" s="1">
        <f t="shared" si="57"/>
        <v>1</v>
      </c>
      <c r="Y113" s="1">
        <f t="shared" si="57"/>
        <v>1</v>
      </c>
      <c r="Z113" s="1">
        <f t="shared" si="57"/>
        <v>1</v>
      </c>
      <c r="AA113" s="1">
        <f t="shared" si="57"/>
        <v>1</v>
      </c>
      <c r="AB113" s="1">
        <f t="shared" si="57"/>
        <v>0</v>
      </c>
      <c r="AC113" s="1">
        <f t="shared" si="57"/>
        <v>1</v>
      </c>
      <c r="AD113" s="1">
        <f t="shared" si="57"/>
        <v>1</v>
      </c>
      <c r="AE113" s="1">
        <f t="shared" si="57"/>
        <v>1</v>
      </c>
      <c r="AF113" s="1">
        <f t="shared" si="57"/>
        <v>1</v>
      </c>
      <c r="AG113" s="1">
        <f t="shared" si="57"/>
        <v>1</v>
      </c>
      <c r="AH113" s="1">
        <f t="shared" si="57"/>
        <v>1</v>
      </c>
      <c r="AI113" s="1">
        <f t="shared" si="57"/>
        <v>1</v>
      </c>
      <c r="AJ113" s="1">
        <f t="shared" si="57"/>
        <v>1</v>
      </c>
      <c r="AK113" s="1">
        <f t="shared" si="57"/>
        <v>1</v>
      </c>
      <c r="AL113" s="1">
        <f t="shared" si="57"/>
        <v>1</v>
      </c>
      <c r="AM113" s="1">
        <f t="shared" si="57"/>
        <v>1</v>
      </c>
    </row>
    <row r="114" spans="2:39" x14ac:dyDescent="0.25">
      <c r="B114" s="1">
        <f>B113+1</f>
        <v>2</v>
      </c>
      <c r="C114" s="1" t="s">
        <v>3</v>
      </c>
      <c r="D114" s="1"/>
      <c r="E114" s="1">
        <f t="shared" ref="E114:AM114" si="58">COUNTIF(E$6:E$82,"1AL")</f>
        <v>1</v>
      </c>
      <c r="F114" s="1">
        <f t="shared" si="58"/>
        <v>1</v>
      </c>
      <c r="G114" s="1">
        <f t="shared" si="58"/>
        <v>1</v>
      </c>
      <c r="H114" s="1">
        <f t="shared" si="58"/>
        <v>1</v>
      </c>
      <c r="I114" s="1">
        <f t="shared" si="58"/>
        <v>1</v>
      </c>
      <c r="J114" s="1">
        <f t="shared" si="58"/>
        <v>1</v>
      </c>
      <c r="K114" s="1">
        <f t="shared" si="58"/>
        <v>1</v>
      </c>
      <c r="L114" s="1">
        <f t="shared" si="58"/>
        <v>1</v>
      </c>
      <c r="M114" s="1">
        <f t="shared" si="58"/>
        <v>1</v>
      </c>
      <c r="N114" s="1">
        <f t="shared" si="58"/>
        <v>1</v>
      </c>
      <c r="O114" s="1">
        <f t="shared" si="58"/>
        <v>1</v>
      </c>
      <c r="P114" s="1">
        <f t="shared" si="58"/>
        <v>0</v>
      </c>
      <c r="Q114" s="1">
        <f t="shared" si="58"/>
        <v>1</v>
      </c>
      <c r="R114" s="1">
        <f t="shared" si="58"/>
        <v>1</v>
      </c>
      <c r="S114" s="1">
        <f t="shared" si="58"/>
        <v>1</v>
      </c>
      <c r="T114" s="1">
        <f t="shared" si="58"/>
        <v>1</v>
      </c>
      <c r="U114" s="1">
        <f t="shared" si="58"/>
        <v>1</v>
      </c>
      <c r="V114" s="1">
        <f t="shared" si="58"/>
        <v>1</v>
      </c>
      <c r="W114" s="1">
        <f t="shared" si="58"/>
        <v>1</v>
      </c>
      <c r="X114" s="1">
        <f t="shared" si="58"/>
        <v>1</v>
      </c>
      <c r="Y114" s="1">
        <f t="shared" si="58"/>
        <v>1</v>
      </c>
      <c r="Z114" s="1">
        <f t="shared" si="58"/>
        <v>1</v>
      </c>
      <c r="AA114" s="1">
        <f t="shared" si="58"/>
        <v>1</v>
      </c>
      <c r="AB114" s="1">
        <f t="shared" si="58"/>
        <v>0</v>
      </c>
      <c r="AC114" s="1">
        <f t="shared" si="58"/>
        <v>1</v>
      </c>
      <c r="AD114" s="1">
        <f t="shared" si="58"/>
        <v>1</v>
      </c>
      <c r="AE114" s="1">
        <f t="shared" si="58"/>
        <v>1</v>
      </c>
      <c r="AF114" s="1">
        <f t="shared" si="58"/>
        <v>1</v>
      </c>
      <c r="AG114" s="1">
        <f t="shared" si="58"/>
        <v>1</v>
      </c>
      <c r="AH114" s="1">
        <f t="shared" si="58"/>
        <v>1</v>
      </c>
      <c r="AI114" s="1">
        <f t="shared" si="58"/>
        <v>1</v>
      </c>
      <c r="AJ114" s="1">
        <f t="shared" si="58"/>
        <v>1</v>
      </c>
      <c r="AK114" s="1">
        <f t="shared" si="58"/>
        <v>1</v>
      </c>
      <c r="AL114" s="1">
        <f t="shared" si="58"/>
        <v>1</v>
      </c>
      <c r="AM114" s="1">
        <f t="shared" si="58"/>
        <v>1</v>
      </c>
    </row>
    <row r="115" spans="2:39" x14ac:dyDescent="0.25">
      <c r="B115" s="1">
        <f t="shared" ref="B115:B147" si="59">B114+1</f>
        <v>3</v>
      </c>
      <c r="C115" s="1" t="s">
        <v>4</v>
      </c>
      <c r="D115" s="1"/>
      <c r="E115" s="1">
        <f t="shared" ref="E115:AM115" si="60">COUNTIF(E$6:E$82,"1AT")</f>
        <v>1</v>
      </c>
      <c r="F115" s="1">
        <f t="shared" si="60"/>
        <v>1</v>
      </c>
      <c r="G115" s="1">
        <f t="shared" si="60"/>
        <v>1</v>
      </c>
      <c r="H115" s="1">
        <f t="shared" si="60"/>
        <v>1</v>
      </c>
      <c r="I115" s="1">
        <f t="shared" si="60"/>
        <v>1</v>
      </c>
      <c r="J115" s="1">
        <f t="shared" si="60"/>
        <v>1</v>
      </c>
      <c r="K115" s="1">
        <f t="shared" si="60"/>
        <v>1</v>
      </c>
      <c r="L115" s="1">
        <f t="shared" si="60"/>
        <v>1</v>
      </c>
      <c r="M115" s="1">
        <f t="shared" si="60"/>
        <v>1</v>
      </c>
      <c r="N115" s="1">
        <f t="shared" si="60"/>
        <v>1</v>
      </c>
      <c r="O115" s="1">
        <f t="shared" si="60"/>
        <v>1</v>
      </c>
      <c r="P115" s="1">
        <f t="shared" si="60"/>
        <v>0</v>
      </c>
      <c r="Q115" s="1">
        <f t="shared" si="60"/>
        <v>1</v>
      </c>
      <c r="R115" s="1">
        <f t="shared" si="60"/>
        <v>1</v>
      </c>
      <c r="S115" s="1">
        <f t="shared" si="60"/>
        <v>1</v>
      </c>
      <c r="T115" s="1">
        <f t="shared" si="60"/>
        <v>1</v>
      </c>
      <c r="U115" s="1">
        <f t="shared" si="60"/>
        <v>1</v>
      </c>
      <c r="V115" s="1">
        <f t="shared" si="60"/>
        <v>1</v>
      </c>
      <c r="W115" s="1">
        <f t="shared" si="60"/>
        <v>1</v>
      </c>
      <c r="X115" s="1">
        <f t="shared" si="60"/>
        <v>1</v>
      </c>
      <c r="Y115" s="1">
        <f t="shared" si="60"/>
        <v>1</v>
      </c>
      <c r="Z115" s="1">
        <f t="shared" si="60"/>
        <v>1</v>
      </c>
      <c r="AA115" s="1">
        <f t="shared" si="60"/>
        <v>1</v>
      </c>
      <c r="AB115" s="1">
        <f t="shared" si="60"/>
        <v>0</v>
      </c>
      <c r="AC115" s="1">
        <f t="shared" si="60"/>
        <v>1</v>
      </c>
      <c r="AD115" s="1">
        <f t="shared" si="60"/>
        <v>1</v>
      </c>
      <c r="AE115" s="1">
        <f t="shared" si="60"/>
        <v>1</v>
      </c>
      <c r="AF115" s="1">
        <f t="shared" si="60"/>
        <v>1</v>
      </c>
      <c r="AG115" s="1">
        <f t="shared" si="60"/>
        <v>1</v>
      </c>
      <c r="AH115" s="1">
        <f t="shared" si="60"/>
        <v>1</v>
      </c>
      <c r="AI115" s="1">
        <f t="shared" si="60"/>
        <v>1</v>
      </c>
      <c r="AJ115" s="1">
        <f t="shared" si="60"/>
        <v>1</v>
      </c>
      <c r="AK115" s="1">
        <f t="shared" si="60"/>
        <v>1</v>
      </c>
      <c r="AL115" s="1">
        <f t="shared" si="60"/>
        <v>1</v>
      </c>
      <c r="AM115" s="1">
        <f t="shared" si="60"/>
        <v>1</v>
      </c>
    </row>
    <row r="116" spans="2:39" x14ac:dyDescent="0.25">
      <c r="B116" s="1">
        <f t="shared" si="59"/>
        <v>4</v>
      </c>
      <c r="C116" s="1" t="s">
        <v>5</v>
      </c>
      <c r="D116" s="1"/>
      <c r="E116" s="1">
        <f t="shared" ref="E116:AM116" si="61">COUNTIF(E$6:E$82,"1BG")</f>
        <v>1</v>
      </c>
      <c r="F116" s="1">
        <f t="shared" si="61"/>
        <v>1</v>
      </c>
      <c r="G116" s="1">
        <f t="shared" si="61"/>
        <v>1</v>
      </c>
      <c r="H116" s="1">
        <f t="shared" si="61"/>
        <v>1</v>
      </c>
      <c r="I116" s="1">
        <f t="shared" si="61"/>
        <v>1</v>
      </c>
      <c r="J116" s="1">
        <f t="shared" si="61"/>
        <v>1</v>
      </c>
      <c r="K116" s="1">
        <f t="shared" si="61"/>
        <v>1</v>
      </c>
      <c r="L116" s="1">
        <f t="shared" si="61"/>
        <v>1</v>
      </c>
      <c r="M116" s="1">
        <f t="shared" si="61"/>
        <v>1</v>
      </c>
      <c r="N116" s="1">
        <f t="shared" si="61"/>
        <v>1</v>
      </c>
      <c r="O116" s="1">
        <f t="shared" si="61"/>
        <v>1</v>
      </c>
      <c r="P116" s="1">
        <f t="shared" si="61"/>
        <v>0</v>
      </c>
      <c r="Q116" s="1">
        <f t="shared" si="61"/>
        <v>1</v>
      </c>
      <c r="R116" s="1">
        <f t="shared" si="61"/>
        <v>1</v>
      </c>
      <c r="S116" s="1">
        <f t="shared" si="61"/>
        <v>1</v>
      </c>
      <c r="T116" s="1">
        <f t="shared" si="61"/>
        <v>1</v>
      </c>
      <c r="U116" s="1">
        <f t="shared" si="61"/>
        <v>1</v>
      </c>
      <c r="V116" s="1">
        <f t="shared" si="61"/>
        <v>1</v>
      </c>
      <c r="W116" s="1">
        <f t="shared" si="61"/>
        <v>1</v>
      </c>
      <c r="X116" s="1">
        <f t="shared" si="61"/>
        <v>1</v>
      </c>
      <c r="Y116" s="1">
        <f t="shared" si="61"/>
        <v>1</v>
      </c>
      <c r="Z116" s="1">
        <f t="shared" si="61"/>
        <v>1</v>
      </c>
      <c r="AA116" s="1">
        <f t="shared" si="61"/>
        <v>1</v>
      </c>
      <c r="AB116" s="1">
        <f t="shared" si="61"/>
        <v>0</v>
      </c>
      <c r="AC116" s="1">
        <f t="shared" si="61"/>
        <v>1</v>
      </c>
      <c r="AD116" s="1">
        <f t="shared" si="61"/>
        <v>1</v>
      </c>
      <c r="AE116" s="1">
        <f t="shared" si="61"/>
        <v>1</v>
      </c>
      <c r="AF116" s="1">
        <f t="shared" si="61"/>
        <v>1</v>
      </c>
      <c r="AG116" s="1">
        <f t="shared" si="61"/>
        <v>1</v>
      </c>
      <c r="AH116" s="1">
        <f t="shared" si="61"/>
        <v>1</v>
      </c>
      <c r="AI116" s="1">
        <f t="shared" si="61"/>
        <v>1</v>
      </c>
      <c r="AJ116" s="1">
        <f t="shared" si="61"/>
        <v>1</v>
      </c>
      <c r="AK116" s="1">
        <f t="shared" si="61"/>
        <v>1</v>
      </c>
      <c r="AL116" s="1">
        <f t="shared" si="61"/>
        <v>1</v>
      </c>
      <c r="AM116" s="1">
        <f t="shared" si="61"/>
        <v>1</v>
      </c>
    </row>
    <row r="117" spans="2:39" x14ac:dyDescent="0.25">
      <c r="B117" s="1">
        <f t="shared" si="59"/>
        <v>5</v>
      </c>
      <c r="C117" s="1" t="s">
        <v>6</v>
      </c>
      <c r="D117" s="1"/>
      <c r="E117" s="1">
        <f t="shared" ref="E117:AM117" si="62">COUNTIF(E$6:E$82,"1BT")</f>
        <v>1</v>
      </c>
      <c r="F117" s="1">
        <f t="shared" si="62"/>
        <v>1</v>
      </c>
      <c r="G117" s="1">
        <f t="shared" si="62"/>
        <v>1</v>
      </c>
      <c r="H117" s="1">
        <f t="shared" si="62"/>
        <v>1</v>
      </c>
      <c r="I117" s="1">
        <f t="shared" si="62"/>
        <v>1</v>
      </c>
      <c r="J117" s="1">
        <f t="shared" si="62"/>
        <v>1</v>
      </c>
      <c r="K117" s="1">
        <f t="shared" si="62"/>
        <v>1</v>
      </c>
      <c r="L117" s="1">
        <f t="shared" si="62"/>
        <v>1</v>
      </c>
      <c r="M117" s="1">
        <f t="shared" si="62"/>
        <v>1</v>
      </c>
      <c r="N117" s="1">
        <f t="shared" si="62"/>
        <v>1</v>
      </c>
      <c r="O117" s="1">
        <f t="shared" si="62"/>
        <v>1</v>
      </c>
      <c r="P117" s="1">
        <f t="shared" si="62"/>
        <v>0</v>
      </c>
      <c r="Q117" s="1">
        <f t="shared" si="62"/>
        <v>1</v>
      </c>
      <c r="R117" s="1">
        <f t="shared" si="62"/>
        <v>1</v>
      </c>
      <c r="S117" s="1">
        <f t="shared" si="62"/>
        <v>1</v>
      </c>
      <c r="T117" s="1">
        <f t="shared" si="62"/>
        <v>1</v>
      </c>
      <c r="U117" s="1">
        <f t="shared" si="62"/>
        <v>1</v>
      </c>
      <c r="V117" s="1">
        <f t="shared" si="62"/>
        <v>1</v>
      </c>
      <c r="W117" s="1">
        <f t="shared" si="62"/>
        <v>1</v>
      </c>
      <c r="X117" s="1">
        <f t="shared" si="62"/>
        <v>1</v>
      </c>
      <c r="Y117" s="1">
        <f t="shared" si="62"/>
        <v>1</v>
      </c>
      <c r="Z117" s="1">
        <f t="shared" si="62"/>
        <v>1</v>
      </c>
      <c r="AA117" s="1">
        <f t="shared" si="62"/>
        <v>1</v>
      </c>
      <c r="AB117" s="1">
        <f t="shared" si="62"/>
        <v>0</v>
      </c>
      <c r="AC117" s="1">
        <f t="shared" si="62"/>
        <v>1</v>
      </c>
      <c r="AD117" s="1">
        <f t="shared" si="62"/>
        <v>1</v>
      </c>
      <c r="AE117" s="1">
        <f t="shared" si="62"/>
        <v>1</v>
      </c>
      <c r="AF117" s="1">
        <f t="shared" si="62"/>
        <v>1</v>
      </c>
      <c r="AG117" s="1">
        <f t="shared" si="62"/>
        <v>1</v>
      </c>
      <c r="AH117" s="1">
        <f t="shared" si="62"/>
        <v>1</v>
      </c>
      <c r="AI117" s="1">
        <f t="shared" si="62"/>
        <v>1</v>
      </c>
      <c r="AJ117" s="1">
        <f t="shared" si="62"/>
        <v>1</v>
      </c>
      <c r="AK117" s="1">
        <f t="shared" si="62"/>
        <v>1</v>
      </c>
      <c r="AL117" s="1">
        <f t="shared" si="62"/>
        <v>1</v>
      </c>
      <c r="AM117" s="1">
        <f t="shared" si="62"/>
        <v>1</v>
      </c>
    </row>
    <row r="118" spans="2:39" x14ac:dyDescent="0.25">
      <c r="B118" s="1">
        <f t="shared" si="59"/>
        <v>6</v>
      </c>
      <c r="C118" s="1" t="s">
        <v>7</v>
      </c>
      <c r="D118" s="1"/>
      <c r="E118" s="1">
        <f t="shared" ref="E118:AM118" si="63">COUNTIF(E$6:E$82,"1CG")</f>
        <v>1</v>
      </c>
      <c r="F118" s="1">
        <f t="shared" si="63"/>
        <v>1</v>
      </c>
      <c r="G118" s="1">
        <f t="shared" si="63"/>
        <v>1</v>
      </c>
      <c r="H118" s="1">
        <f t="shared" si="63"/>
        <v>1</v>
      </c>
      <c r="I118" s="1">
        <f t="shared" si="63"/>
        <v>1</v>
      </c>
      <c r="J118" s="1">
        <f t="shared" si="63"/>
        <v>1</v>
      </c>
      <c r="K118" s="1">
        <f t="shared" si="63"/>
        <v>1</v>
      </c>
      <c r="L118" s="1">
        <f t="shared" si="63"/>
        <v>1</v>
      </c>
      <c r="M118" s="1">
        <f t="shared" si="63"/>
        <v>1</v>
      </c>
      <c r="N118" s="1">
        <f t="shared" si="63"/>
        <v>1</v>
      </c>
      <c r="O118" s="1">
        <f t="shared" si="63"/>
        <v>1</v>
      </c>
      <c r="P118" s="1">
        <f t="shared" si="63"/>
        <v>0</v>
      </c>
      <c r="Q118" s="1">
        <f t="shared" si="63"/>
        <v>1</v>
      </c>
      <c r="R118" s="1">
        <f t="shared" si="63"/>
        <v>1</v>
      </c>
      <c r="S118" s="1">
        <f t="shared" si="63"/>
        <v>1</v>
      </c>
      <c r="T118" s="1">
        <f t="shared" si="63"/>
        <v>1</v>
      </c>
      <c r="U118" s="1">
        <f t="shared" si="63"/>
        <v>1</v>
      </c>
      <c r="V118" s="1">
        <f t="shared" si="63"/>
        <v>1</v>
      </c>
      <c r="W118" s="1">
        <f t="shared" si="63"/>
        <v>1</v>
      </c>
      <c r="X118" s="1">
        <f t="shared" si="63"/>
        <v>1</v>
      </c>
      <c r="Y118" s="1">
        <f t="shared" si="63"/>
        <v>1</v>
      </c>
      <c r="Z118" s="1">
        <f t="shared" si="63"/>
        <v>1</v>
      </c>
      <c r="AA118" s="1">
        <f t="shared" si="63"/>
        <v>1</v>
      </c>
      <c r="AB118" s="1">
        <f t="shared" si="63"/>
        <v>0</v>
      </c>
      <c r="AC118" s="1">
        <f t="shared" si="63"/>
        <v>1</v>
      </c>
      <c r="AD118" s="1">
        <f t="shared" si="63"/>
        <v>1</v>
      </c>
      <c r="AE118" s="1">
        <f t="shared" si="63"/>
        <v>1</v>
      </c>
      <c r="AF118" s="1">
        <f t="shared" si="63"/>
        <v>1</v>
      </c>
      <c r="AG118" s="1">
        <f t="shared" si="63"/>
        <v>1</v>
      </c>
      <c r="AH118" s="1">
        <f t="shared" si="63"/>
        <v>1</v>
      </c>
      <c r="AI118" s="1">
        <f t="shared" si="63"/>
        <v>1</v>
      </c>
      <c r="AJ118" s="1">
        <f t="shared" si="63"/>
        <v>1</v>
      </c>
      <c r="AK118" s="1">
        <f t="shared" si="63"/>
        <v>1</v>
      </c>
      <c r="AL118" s="1">
        <f t="shared" si="63"/>
        <v>1</v>
      </c>
      <c r="AM118" s="1">
        <f t="shared" si="63"/>
        <v>1</v>
      </c>
    </row>
    <row r="119" spans="2:39" x14ac:dyDescent="0.25">
      <c r="B119" s="1">
        <f t="shared" si="59"/>
        <v>7</v>
      </c>
      <c r="C119" s="1" t="s">
        <v>8</v>
      </c>
      <c r="D119" s="1"/>
      <c r="E119" s="1">
        <f t="shared" ref="E119:AM119" si="64">COUNTIF(E$6:E$82,"1DG")</f>
        <v>1</v>
      </c>
      <c r="F119" s="1">
        <f t="shared" si="64"/>
        <v>1</v>
      </c>
      <c r="G119" s="1">
        <f t="shared" si="64"/>
        <v>1</v>
      </c>
      <c r="H119" s="1">
        <f t="shared" si="64"/>
        <v>1</v>
      </c>
      <c r="I119" s="1">
        <f t="shared" si="64"/>
        <v>1</v>
      </c>
      <c r="J119" s="1">
        <f t="shared" si="64"/>
        <v>1</v>
      </c>
      <c r="K119" s="1">
        <f t="shared" si="64"/>
        <v>1</v>
      </c>
      <c r="L119" s="1">
        <f t="shared" si="64"/>
        <v>1</v>
      </c>
      <c r="M119" s="1">
        <f t="shared" si="64"/>
        <v>1</v>
      </c>
      <c r="N119" s="1">
        <f t="shared" si="64"/>
        <v>1</v>
      </c>
      <c r="O119" s="1">
        <f t="shared" si="64"/>
        <v>1</v>
      </c>
      <c r="P119" s="1">
        <f t="shared" si="64"/>
        <v>0</v>
      </c>
      <c r="Q119" s="1">
        <f t="shared" si="64"/>
        <v>1</v>
      </c>
      <c r="R119" s="1">
        <f t="shared" si="64"/>
        <v>1</v>
      </c>
      <c r="S119" s="1">
        <f t="shared" si="64"/>
        <v>1</v>
      </c>
      <c r="T119" s="1">
        <f t="shared" si="64"/>
        <v>1</v>
      </c>
      <c r="U119" s="1">
        <f t="shared" si="64"/>
        <v>1</v>
      </c>
      <c r="V119" s="1">
        <f t="shared" si="64"/>
        <v>1</v>
      </c>
      <c r="W119" s="1">
        <f t="shared" si="64"/>
        <v>1</v>
      </c>
      <c r="X119" s="1">
        <f t="shared" si="64"/>
        <v>1</v>
      </c>
      <c r="Y119" s="1">
        <f t="shared" si="64"/>
        <v>1</v>
      </c>
      <c r="Z119" s="1">
        <f t="shared" si="64"/>
        <v>1</v>
      </c>
      <c r="AA119" s="1">
        <f t="shared" si="64"/>
        <v>1</v>
      </c>
      <c r="AB119" s="1">
        <f t="shared" si="64"/>
        <v>0</v>
      </c>
      <c r="AC119" s="1">
        <f t="shared" si="64"/>
        <v>1</v>
      </c>
      <c r="AD119" s="1">
        <f t="shared" si="64"/>
        <v>1</v>
      </c>
      <c r="AE119" s="1">
        <f t="shared" si="64"/>
        <v>1</v>
      </c>
      <c r="AF119" s="1">
        <f t="shared" si="64"/>
        <v>1</v>
      </c>
      <c r="AG119" s="1">
        <f t="shared" si="64"/>
        <v>1</v>
      </c>
      <c r="AH119" s="1">
        <f t="shared" si="64"/>
        <v>1</v>
      </c>
      <c r="AI119" s="1">
        <f t="shared" si="64"/>
        <v>1</v>
      </c>
      <c r="AJ119" s="1">
        <f t="shared" si="64"/>
        <v>1</v>
      </c>
      <c r="AK119" s="1">
        <f t="shared" si="64"/>
        <v>1</v>
      </c>
      <c r="AL119" s="1">
        <f t="shared" si="64"/>
        <v>1</v>
      </c>
      <c r="AM119" s="1">
        <f t="shared" si="64"/>
        <v>1</v>
      </c>
    </row>
    <row r="120" spans="2:39" x14ac:dyDescent="0.25">
      <c r="B120" s="1">
        <f t="shared" si="59"/>
        <v>8</v>
      </c>
      <c r="C120" s="1" t="s">
        <v>9</v>
      </c>
      <c r="D120" s="1"/>
      <c r="E120" s="1">
        <f t="shared" ref="E120:AM120" si="65">COUNTIF(E$6:E$82,"2AG")</f>
        <v>1</v>
      </c>
      <c r="F120" s="1">
        <f t="shared" si="65"/>
        <v>1</v>
      </c>
      <c r="G120" s="1">
        <f t="shared" si="65"/>
        <v>1</v>
      </c>
      <c r="H120" s="1">
        <f t="shared" si="65"/>
        <v>1</v>
      </c>
      <c r="I120" s="1">
        <f t="shared" si="65"/>
        <v>1</v>
      </c>
      <c r="J120" s="1">
        <f t="shared" si="65"/>
        <v>0</v>
      </c>
      <c r="K120" s="1">
        <f t="shared" si="65"/>
        <v>1</v>
      </c>
      <c r="L120" s="1">
        <f t="shared" si="65"/>
        <v>1</v>
      </c>
      <c r="M120" s="1">
        <f t="shared" si="65"/>
        <v>1</v>
      </c>
      <c r="N120" s="1">
        <f t="shared" si="65"/>
        <v>1</v>
      </c>
      <c r="O120" s="1">
        <f t="shared" si="65"/>
        <v>1</v>
      </c>
      <c r="P120" s="1">
        <f t="shared" si="65"/>
        <v>0</v>
      </c>
      <c r="Q120" s="1">
        <f t="shared" si="65"/>
        <v>1</v>
      </c>
      <c r="R120" s="1">
        <f t="shared" si="65"/>
        <v>1</v>
      </c>
      <c r="S120" s="1">
        <f t="shared" si="65"/>
        <v>1</v>
      </c>
      <c r="T120" s="1">
        <f t="shared" si="65"/>
        <v>1</v>
      </c>
      <c r="U120" s="1">
        <f t="shared" si="65"/>
        <v>1</v>
      </c>
      <c r="V120" s="1">
        <f t="shared" si="65"/>
        <v>1</v>
      </c>
      <c r="W120" s="1">
        <f t="shared" si="65"/>
        <v>1</v>
      </c>
      <c r="X120" s="1">
        <f t="shared" si="65"/>
        <v>1</v>
      </c>
      <c r="Y120" s="1">
        <f t="shared" si="65"/>
        <v>1</v>
      </c>
      <c r="Z120" s="1">
        <f t="shared" si="65"/>
        <v>1</v>
      </c>
      <c r="AA120" s="1">
        <f t="shared" si="65"/>
        <v>1</v>
      </c>
      <c r="AB120" s="1">
        <f t="shared" si="65"/>
        <v>0</v>
      </c>
      <c r="AC120" s="1">
        <f t="shared" si="65"/>
        <v>1</v>
      </c>
      <c r="AD120" s="1">
        <f t="shared" si="65"/>
        <v>1</v>
      </c>
      <c r="AE120" s="1">
        <f t="shared" si="65"/>
        <v>1</v>
      </c>
      <c r="AF120" s="1">
        <f t="shared" si="65"/>
        <v>1</v>
      </c>
      <c r="AG120" s="1">
        <f t="shared" si="65"/>
        <v>1</v>
      </c>
      <c r="AH120" s="1">
        <f t="shared" si="65"/>
        <v>1</v>
      </c>
      <c r="AI120" s="1">
        <f t="shared" si="65"/>
        <v>1</v>
      </c>
      <c r="AJ120" s="1">
        <f t="shared" si="65"/>
        <v>1</v>
      </c>
      <c r="AK120" s="1">
        <f t="shared" si="65"/>
        <v>1</v>
      </c>
      <c r="AL120" s="1">
        <f t="shared" si="65"/>
        <v>1</v>
      </c>
      <c r="AM120" s="1">
        <f t="shared" si="65"/>
        <v>1</v>
      </c>
    </row>
    <row r="121" spans="2:39" x14ac:dyDescent="0.25">
      <c r="B121" s="1">
        <f t="shared" si="59"/>
        <v>9</v>
      </c>
      <c r="C121" s="1" t="s">
        <v>10</v>
      </c>
      <c r="D121" s="1"/>
      <c r="E121" s="1">
        <f t="shared" ref="E121:AM121" si="66">COUNTIF(E$6:E$82,"2AL")</f>
        <v>1</v>
      </c>
      <c r="F121" s="1">
        <f t="shared" si="66"/>
        <v>1</v>
      </c>
      <c r="G121" s="1">
        <f t="shared" si="66"/>
        <v>1</v>
      </c>
      <c r="H121" s="1">
        <f t="shared" si="66"/>
        <v>1</v>
      </c>
      <c r="I121" s="1">
        <f t="shared" si="66"/>
        <v>1</v>
      </c>
      <c r="J121" s="1">
        <f t="shared" si="66"/>
        <v>0</v>
      </c>
      <c r="K121" s="1">
        <f t="shared" si="66"/>
        <v>1</v>
      </c>
      <c r="L121" s="1">
        <f t="shared" si="66"/>
        <v>1</v>
      </c>
      <c r="M121" s="1">
        <f t="shared" si="66"/>
        <v>1</v>
      </c>
      <c r="N121" s="1">
        <f t="shared" si="66"/>
        <v>1</v>
      </c>
      <c r="O121" s="1">
        <f t="shared" si="66"/>
        <v>1</v>
      </c>
      <c r="P121" s="1">
        <f t="shared" si="66"/>
        <v>0</v>
      </c>
      <c r="Q121" s="1">
        <f t="shared" si="66"/>
        <v>1</v>
      </c>
      <c r="R121" s="1">
        <f t="shared" si="66"/>
        <v>1</v>
      </c>
      <c r="S121" s="1">
        <f t="shared" si="66"/>
        <v>1</v>
      </c>
      <c r="T121" s="1">
        <f t="shared" si="66"/>
        <v>1</v>
      </c>
      <c r="U121" s="1">
        <f t="shared" si="66"/>
        <v>1</v>
      </c>
      <c r="V121" s="1">
        <f t="shared" si="66"/>
        <v>1</v>
      </c>
      <c r="W121" s="1">
        <f t="shared" si="66"/>
        <v>1</v>
      </c>
      <c r="X121" s="1">
        <f t="shared" si="66"/>
        <v>1</v>
      </c>
      <c r="Y121" s="1">
        <f t="shared" si="66"/>
        <v>1</v>
      </c>
      <c r="Z121" s="1">
        <f t="shared" si="66"/>
        <v>1</v>
      </c>
      <c r="AA121" s="1">
        <f t="shared" si="66"/>
        <v>1</v>
      </c>
      <c r="AB121" s="1">
        <f t="shared" si="66"/>
        <v>0</v>
      </c>
      <c r="AC121" s="1">
        <f t="shared" si="66"/>
        <v>1</v>
      </c>
      <c r="AD121" s="1">
        <f t="shared" si="66"/>
        <v>1</v>
      </c>
      <c r="AE121" s="1">
        <f t="shared" si="66"/>
        <v>1</v>
      </c>
      <c r="AF121" s="1">
        <f t="shared" si="66"/>
        <v>1</v>
      </c>
      <c r="AG121" s="1">
        <f t="shared" si="66"/>
        <v>1</v>
      </c>
      <c r="AH121" s="1">
        <f t="shared" si="66"/>
        <v>1</v>
      </c>
      <c r="AI121" s="1">
        <f t="shared" si="66"/>
        <v>1</v>
      </c>
      <c r="AJ121" s="1">
        <f t="shared" si="66"/>
        <v>1</v>
      </c>
      <c r="AK121" s="1">
        <f t="shared" si="66"/>
        <v>1</v>
      </c>
      <c r="AL121" s="1">
        <f t="shared" si="66"/>
        <v>1</v>
      </c>
      <c r="AM121" s="1">
        <f t="shared" si="66"/>
        <v>1</v>
      </c>
    </row>
    <row r="122" spans="2:39" x14ac:dyDescent="0.25">
      <c r="B122" s="1">
        <f t="shared" si="59"/>
        <v>10</v>
      </c>
      <c r="C122" s="1" t="s">
        <v>11</v>
      </c>
      <c r="D122" s="1"/>
      <c r="E122" s="1">
        <f t="shared" ref="E122:AM122" si="67">COUNTIF(E$6:E$82,"2AT")</f>
        <v>1</v>
      </c>
      <c r="F122" s="1">
        <f t="shared" si="67"/>
        <v>1</v>
      </c>
      <c r="G122" s="1">
        <f t="shared" si="67"/>
        <v>1</v>
      </c>
      <c r="H122" s="1">
        <f t="shared" si="67"/>
        <v>1</v>
      </c>
      <c r="I122" s="1">
        <f t="shared" si="67"/>
        <v>1</v>
      </c>
      <c r="J122" s="1">
        <f t="shared" si="67"/>
        <v>0</v>
      </c>
      <c r="K122" s="1">
        <f t="shared" si="67"/>
        <v>1</v>
      </c>
      <c r="L122" s="1">
        <f t="shared" si="67"/>
        <v>1</v>
      </c>
      <c r="M122" s="1">
        <f t="shared" si="67"/>
        <v>1</v>
      </c>
      <c r="N122" s="1">
        <f t="shared" si="67"/>
        <v>1</v>
      </c>
      <c r="O122" s="1">
        <f t="shared" si="67"/>
        <v>1</v>
      </c>
      <c r="P122" s="1">
        <f t="shared" si="67"/>
        <v>0</v>
      </c>
      <c r="Q122" s="1">
        <f t="shared" si="67"/>
        <v>1</v>
      </c>
      <c r="R122" s="1">
        <f t="shared" si="67"/>
        <v>1</v>
      </c>
      <c r="S122" s="1">
        <f t="shared" si="67"/>
        <v>1</v>
      </c>
      <c r="T122" s="1">
        <f t="shared" si="67"/>
        <v>1</v>
      </c>
      <c r="U122" s="1">
        <f t="shared" si="67"/>
        <v>1</v>
      </c>
      <c r="V122" s="1">
        <f t="shared" si="67"/>
        <v>1</v>
      </c>
      <c r="W122" s="1">
        <f t="shared" si="67"/>
        <v>1</v>
      </c>
      <c r="X122" s="1">
        <f t="shared" si="67"/>
        <v>1</v>
      </c>
      <c r="Y122" s="1">
        <f t="shared" si="67"/>
        <v>1</v>
      </c>
      <c r="Z122" s="1">
        <f t="shared" si="67"/>
        <v>1</v>
      </c>
      <c r="AA122" s="1">
        <f t="shared" si="67"/>
        <v>1</v>
      </c>
      <c r="AB122" s="1">
        <f t="shared" si="67"/>
        <v>0</v>
      </c>
      <c r="AC122" s="1">
        <f t="shared" si="67"/>
        <v>1</v>
      </c>
      <c r="AD122" s="1">
        <f t="shared" si="67"/>
        <v>1</v>
      </c>
      <c r="AE122" s="1">
        <f t="shared" si="67"/>
        <v>1</v>
      </c>
      <c r="AF122" s="1">
        <f t="shared" si="67"/>
        <v>1</v>
      </c>
      <c r="AG122" s="1">
        <f t="shared" si="67"/>
        <v>1</v>
      </c>
      <c r="AH122" s="1">
        <f t="shared" si="67"/>
        <v>1</v>
      </c>
      <c r="AI122" s="1">
        <f t="shared" si="67"/>
        <v>1</v>
      </c>
      <c r="AJ122" s="1">
        <f t="shared" si="67"/>
        <v>1</v>
      </c>
      <c r="AK122" s="1">
        <f t="shared" si="67"/>
        <v>1</v>
      </c>
      <c r="AL122" s="1">
        <f t="shared" si="67"/>
        <v>1</v>
      </c>
      <c r="AM122" s="1">
        <f t="shared" si="67"/>
        <v>1</v>
      </c>
    </row>
    <row r="123" spans="2:39" x14ac:dyDescent="0.25">
      <c r="B123" s="1">
        <f t="shared" si="59"/>
        <v>11</v>
      </c>
      <c r="C123" s="1" t="s">
        <v>12</v>
      </c>
      <c r="D123" s="1"/>
      <c r="E123" s="1">
        <f t="shared" ref="E123:AM123" si="68">COUNTIF(E$6:E$82,"2BG")</f>
        <v>1</v>
      </c>
      <c r="F123" s="1">
        <f t="shared" si="68"/>
        <v>1</v>
      </c>
      <c r="G123" s="1">
        <f t="shared" si="68"/>
        <v>1</v>
      </c>
      <c r="H123" s="1">
        <f t="shared" si="68"/>
        <v>1</v>
      </c>
      <c r="I123" s="1">
        <f t="shared" si="68"/>
        <v>1</v>
      </c>
      <c r="J123" s="1">
        <f t="shared" si="68"/>
        <v>0</v>
      </c>
      <c r="K123" s="1">
        <f t="shared" si="68"/>
        <v>1</v>
      </c>
      <c r="L123" s="1">
        <f t="shared" si="68"/>
        <v>1</v>
      </c>
      <c r="M123" s="1">
        <f t="shared" si="68"/>
        <v>1</v>
      </c>
      <c r="N123" s="1">
        <f t="shared" si="68"/>
        <v>1</v>
      </c>
      <c r="O123" s="1">
        <f t="shared" si="68"/>
        <v>1</v>
      </c>
      <c r="P123" s="1">
        <f t="shared" si="68"/>
        <v>0</v>
      </c>
      <c r="Q123" s="1">
        <f t="shared" si="68"/>
        <v>1</v>
      </c>
      <c r="R123" s="1">
        <f t="shared" si="68"/>
        <v>1</v>
      </c>
      <c r="S123" s="1">
        <f t="shared" si="68"/>
        <v>1</v>
      </c>
      <c r="T123" s="1">
        <f t="shared" si="68"/>
        <v>1</v>
      </c>
      <c r="U123" s="1">
        <f t="shared" si="68"/>
        <v>1</v>
      </c>
      <c r="V123" s="1">
        <f t="shared" si="68"/>
        <v>1</v>
      </c>
      <c r="W123" s="1">
        <f t="shared" si="68"/>
        <v>1</v>
      </c>
      <c r="X123" s="1">
        <f t="shared" si="68"/>
        <v>1</v>
      </c>
      <c r="Y123" s="1">
        <f t="shared" si="68"/>
        <v>1</v>
      </c>
      <c r="Z123" s="1">
        <f t="shared" si="68"/>
        <v>1</v>
      </c>
      <c r="AA123" s="1">
        <f t="shared" si="68"/>
        <v>1</v>
      </c>
      <c r="AB123" s="1">
        <f t="shared" si="68"/>
        <v>0</v>
      </c>
      <c r="AC123" s="1">
        <f t="shared" si="68"/>
        <v>1</v>
      </c>
      <c r="AD123" s="1">
        <f t="shared" si="68"/>
        <v>1</v>
      </c>
      <c r="AE123" s="1">
        <f t="shared" si="68"/>
        <v>1</v>
      </c>
      <c r="AF123" s="1">
        <f t="shared" si="68"/>
        <v>1</v>
      </c>
      <c r="AG123" s="1">
        <f t="shared" si="68"/>
        <v>1</v>
      </c>
      <c r="AH123" s="1">
        <f t="shared" si="68"/>
        <v>1</v>
      </c>
      <c r="AI123" s="1">
        <f t="shared" si="68"/>
        <v>1</v>
      </c>
      <c r="AJ123" s="1">
        <f t="shared" si="68"/>
        <v>1</v>
      </c>
      <c r="AK123" s="1">
        <f t="shared" si="68"/>
        <v>1</v>
      </c>
      <c r="AL123" s="1">
        <f t="shared" si="68"/>
        <v>1</v>
      </c>
      <c r="AM123" s="1">
        <f t="shared" si="68"/>
        <v>1</v>
      </c>
    </row>
    <row r="124" spans="2:39" x14ac:dyDescent="0.25">
      <c r="B124" s="1">
        <f t="shared" si="59"/>
        <v>12</v>
      </c>
      <c r="C124" s="1" t="s">
        <v>13</v>
      </c>
      <c r="D124" s="1"/>
      <c r="E124" s="1">
        <f t="shared" ref="E124:AM124" si="69">COUNTIF(E$6:E$82,"2BT")</f>
        <v>1</v>
      </c>
      <c r="F124" s="1">
        <f t="shared" si="69"/>
        <v>1</v>
      </c>
      <c r="G124" s="1">
        <f t="shared" si="69"/>
        <v>1</v>
      </c>
      <c r="H124" s="1">
        <f t="shared" si="69"/>
        <v>1</v>
      </c>
      <c r="I124" s="1">
        <f t="shared" si="69"/>
        <v>1</v>
      </c>
      <c r="J124" s="1">
        <f t="shared" si="69"/>
        <v>0</v>
      </c>
      <c r="K124" s="1">
        <f t="shared" si="69"/>
        <v>1</v>
      </c>
      <c r="L124" s="1">
        <f t="shared" si="69"/>
        <v>1</v>
      </c>
      <c r="M124" s="1">
        <f t="shared" si="69"/>
        <v>1</v>
      </c>
      <c r="N124" s="1">
        <f t="shared" si="69"/>
        <v>1</v>
      </c>
      <c r="O124" s="1">
        <f t="shared" si="69"/>
        <v>1</v>
      </c>
      <c r="P124" s="1">
        <f t="shared" si="69"/>
        <v>0</v>
      </c>
      <c r="Q124" s="1">
        <f t="shared" si="69"/>
        <v>1</v>
      </c>
      <c r="R124" s="1">
        <f t="shared" si="69"/>
        <v>1</v>
      </c>
      <c r="S124" s="1">
        <f t="shared" si="69"/>
        <v>1</v>
      </c>
      <c r="T124" s="1">
        <f t="shared" si="69"/>
        <v>1</v>
      </c>
      <c r="U124" s="1">
        <f t="shared" si="69"/>
        <v>1</v>
      </c>
      <c r="V124" s="1">
        <f t="shared" si="69"/>
        <v>1</v>
      </c>
      <c r="W124" s="1">
        <f t="shared" si="69"/>
        <v>1</v>
      </c>
      <c r="X124" s="1">
        <f t="shared" si="69"/>
        <v>1</v>
      </c>
      <c r="Y124" s="1">
        <f t="shared" si="69"/>
        <v>1</v>
      </c>
      <c r="Z124" s="1">
        <f t="shared" si="69"/>
        <v>1</v>
      </c>
      <c r="AA124" s="1">
        <f t="shared" si="69"/>
        <v>1</v>
      </c>
      <c r="AB124" s="1">
        <f t="shared" si="69"/>
        <v>0</v>
      </c>
      <c r="AC124" s="1">
        <f t="shared" si="69"/>
        <v>1</v>
      </c>
      <c r="AD124" s="1">
        <f t="shared" si="69"/>
        <v>1</v>
      </c>
      <c r="AE124" s="1">
        <f t="shared" si="69"/>
        <v>1</v>
      </c>
      <c r="AF124" s="1">
        <f t="shared" si="69"/>
        <v>1</v>
      </c>
      <c r="AG124" s="1">
        <f t="shared" si="69"/>
        <v>1</v>
      </c>
      <c r="AH124" s="1">
        <f t="shared" si="69"/>
        <v>1</v>
      </c>
      <c r="AI124" s="1">
        <f t="shared" si="69"/>
        <v>1</v>
      </c>
      <c r="AJ124" s="1">
        <f t="shared" si="69"/>
        <v>1</v>
      </c>
      <c r="AK124" s="1">
        <f t="shared" si="69"/>
        <v>1</v>
      </c>
      <c r="AL124" s="1">
        <f t="shared" si="69"/>
        <v>1</v>
      </c>
      <c r="AM124" s="1">
        <f t="shared" si="69"/>
        <v>1</v>
      </c>
    </row>
    <row r="125" spans="2:39" x14ac:dyDescent="0.25">
      <c r="B125" s="1">
        <f t="shared" si="59"/>
        <v>13</v>
      </c>
      <c r="C125" s="1" t="s">
        <v>14</v>
      </c>
      <c r="D125" s="1"/>
      <c r="E125" s="1">
        <f t="shared" ref="E125:AM125" si="70">COUNTIF(E$6:E$82,"2CG")</f>
        <v>1</v>
      </c>
      <c r="F125" s="1">
        <f t="shared" si="70"/>
        <v>1</v>
      </c>
      <c r="G125" s="1">
        <f t="shared" si="70"/>
        <v>1</v>
      </c>
      <c r="H125" s="1">
        <f t="shared" si="70"/>
        <v>1</v>
      </c>
      <c r="I125" s="1">
        <f t="shared" si="70"/>
        <v>1</v>
      </c>
      <c r="J125" s="1">
        <f t="shared" si="70"/>
        <v>0</v>
      </c>
      <c r="K125" s="1">
        <f t="shared" si="70"/>
        <v>1</v>
      </c>
      <c r="L125" s="1">
        <f t="shared" si="70"/>
        <v>1</v>
      </c>
      <c r="M125" s="1">
        <f t="shared" si="70"/>
        <v>1</v>
      </c>
      <c r="N125" s="1">
        <f t="shared" si="70"/>
        <v>1</v>
      </c>
      <c r="O125" s="1">
        <f t="shared" si="70"/>
        <v>1</v>
      </c>
      <c r="P125" s="1">
        <f t="shared" si="70"/>
        <v>0</v>
      </c>
      <c r="Q125" s="1">
        <f t="shared" si="70"/>
        <v>1</v>
      </c>
      <c r="R125" s="1">
        <f t="shared" si="70"/>
        <v>1</v>
      </c>
      <c r="S125" s="1">
        <f t="shared" si="70"/>
        <v>1</v>
      </c>
      <c r="T125" s="1">
        <f t="shared" si="70"/>
        <v>1</v>
      </c>
      <c r="U125" s="1">
        <f t="shared" si="70"/>
        <v>1</v>
      </c>
      <c r="V125" s="1">
        <f t="shared" si="70"/>
        <v>1</v>
      </c>
      <c r="W125" s="1">
        <f t="shared" si="70"/>
        <v>1</v>
      </c>
      <c r="X125" s="1">
        <f t="shared" si="70"/>
        <v>1</v>
      </c>
      <c r="Y125" s="1">
        <f t="shared" si="70"/>
        <v>1</v>
      </c>
      <c r="Z125" s="1">
        <f t="shared" si="70"/>
        <v>1</v>
      </c>
      <c r="AA125" s="1">
        <f t="shared" si="70"/>
        <v>1</v>
      </c>
      <c r="AB125" s="1">
        <f t="shared" si="70"/>
        <v>0</v>
      </c>
      <c r="AC125" s="1">
        <f t="shared" si="70"/>
        <v>1</v>
      </c>
      <c r="AD125" s="1">
        <f t="shared" si="70"/>
        <v>1</v>
      </c>
      <c r="AE125" s="1">
        <f t="shared" si="70"/>
        <v>1</v>
      </c>
      <c r="AF125" s="1">
        <f t="shared" si="70"/>
        <v>1</v>
      </c>
      <c r="AG125" s="1">
        <f t="shared" si="70"/>
        <v>1</v>
      </c>
      <c r="AH125" s="1">
        <f t="shared" si="70"/>
        <v>1</v>
      </c>
      <c r="AI125" s="1">
        <f t="shared" si="70"/>
        <v>1</v>
      </c>
      <c r="AJ125" s="1">
        <f t="shared" si="70"/>
        <v>1</v>
      </c>
      <c r="AK125" s="1">
        <f t="shared" si="70"/>
        <v>1</v>
      </c>
      <c r="AL125" s="1">
        <f t="shared" si="70"/>
        <v>1</v>
      </c>
      <c r="AM125" s="1">
        <f t="shared" si="70"/>
        <v>1</v>
      </c>
    </row>
    <row r="126" spans="2:39" x14ac:dyDescent="0.25">
      <c r="B126" s="1">
        <f t="shared" si="59"/>
        <v>14</v>
      </c>
      <c r="C126" s="1" t="s">
        <v>15</v>
      </c>
      <c r="D126" s="1"/>
      <c r="E126" s="1">
        <f t="shared" ref="E126:AM126" si="71">COUNTIF(E$6:E$82,"2DG")</f>
        <v>1</v>
      </c>
      <c r="F126" s="1">
        <f t="shared" si="71"/>
        <v>1</v>
      </c>
      <c r="G126" s="1">
        <f t="shared" si="71"/>
        <v>1</v>
      </c>
      <c r="H126" s="1">
        <f t="shared" si="71"/>
        <v>1</v>
      </c>
      <c r="I126" s="1">
        <f t="shared" si="71"/>
        <v>1</v>
      </c>
      <c r="J126" s="1">
        <f t="shared" si="71"/>
        <v>0</v>
      </c>
      <c r="K126" s="1">
        <f t="shared" si="71"/>
        <v>1</v>
      </c>
      <c r="L126" s="1">
        <f t="shared" si="71"/>
        <v>1</v>
      </c>
      <c r="M126" s="1">
        <f t="shared" si="71"/>
        <v>1</v>
      </c>
      <c r="N126" s="1">
        <f t="shared" si="71"/>
        <v>1</v>
      </c>
      <c r="O126" s="1">
        <f t="shared" si="71"/>
        <v>1</v>
      </c>
      <c r="P126" s="1">
        <f t="shared" si="71"/>
        <v>0</v>
      </c>
      <c r="Q126" s="1">
        <f t="shared" si="71"/>
        <v>1</v>
      </c>
      <c r="R126" s="1">
        <f t="shared" si="71"/>
        <v>1</v>
      </c>
      <c r="S126" s="1">
        <f t="shared" si="71"/>
        <v>1</v>
      </c>
      <c r="T126" s="1">
        <f t="shared" si="71"/>
        <v>1</v>
      </c>
      <c r="U126" s="1">
        <f t="shared" si="71"/>
        <v>1</v>
      </c>
      <c r="V126" s="1">
        <f t="shared" si="71"/>
        <v>1</v>
      </c>
      <c r="W126" s="1">
        <f t="shared" si="71"/>
        <v>1</v>
      </c>
      <c r="X126" s="1">
        <f t="shared" si="71"/>
        <v>1</v>
      </c>
      <c r="Y126" s="1">
        <f t="shared" si="71"/>
        <v>1</v>
      </c>
      <c r="Z126" s="1">
        <f t="shared" si="71"/>
        <v>1</v>
      </c>
      <c r="AA126" s="1">
        <f t="shared" si="71"/>
        <v>1</v>
      </c>
      <c r="AB126" s="1">
        <f t="shared" si="71"/>
        <v>0</v>
      </c>
      <c r="AC126" s="1">
        <f t="shared" si="71"/>
        <v>1</v>
      </c>
      <c r="AD126" s="1">
        <f t="shared" si="71"/>
        <v>1</v>
      </c>
      <c r="AE126" s="1">
        <f t="shared" si="71"/>
        <v>1</v>
      </c>
      <c r="AF126" s="1">
        <f t="shared" si="71"/>
        <v>1</v>
      </c>
      <c r="AG126" s="1">
        <f t="shared" si="71"/>
        <v>1</v>
      </c>
      <c r="AH126" s="1">
        <f t="shared" si="71"/>
        <v>1</v>
      </c>
      <c r="AI126" s="1">
        <f t="shared" si="71"/>
        <v>1</v>
      </c>
      <c r="AJ126" s="1">
        <f t="shared" si="71"/>
        <v>1</v>
      </c>
      <c r="AK126" s="1">
        <f t="shared" si="71"/>
        <v>1</v>
      </c>
      <c r="AL126" s="1">
        <f t="shared" si="71"/>
        <v>1</v>
      </c>
      <c r="AM126" s="1">
        <f t="shared" si="71"/>
        <v>1</v>
      </c>
    </row>
    <row r="127" spans="2:39" x14ac:dyDescent="0.25">
      <c r="B127" s="1">
        <f t="shared" si="59"/>
        <v>15</v>
      </c>
      <c r="C127" s="1" t="s">
        <v>16</v>
      </c>
      <c r="D127" s="1"/>
      <c r="E127" s="1">
        <f t="shared" ref="E127:AM127" si="72">COUNTIF(E$6:E$82,"3AG")</f>
        <v>1</v>
      </c>
      <c r="F127" s="1">
        <f t="shared" si="72"/>
        <v>1</v>
      </c>
      <c r="G127" s="1">
        <f t="shared" si="72"/>
        <v>1</v>
      </c>
      <c r="H127" s="1">
        <f t="shared" si="72"/>
        <v>1</v>
      </c>
      <c r="I127" s="1">
        <f t="shared" si="72"/>
        <v>1</v>
      </c>
      <c r="J127" s="1">
        <f t="shared" si="72"/>
        <v>0</v>
      </c>
      <c r="K127" s="1">
        <f t="shared" si="72"/>
        <v>1</v>
      </c>
      <c r="L127" s="1">
        <f t="shared" si="72"/>
        <v>1</v>
      </c>
      <c r="M127" s="1">
        <f t="shared" si="72"/>
        <v>1</v>
      </c>
      <c r="N127" s="1">
        <f t="shared" si="72"/>
        <v>1</v>
      </c>
      <c r="O127" s="1">
        <f t="shared" si="72"/>
        <v>1</v>
      </c>
      <c r="P127" s="1">
        <f t="shared" si="72"/>
        <v>0</v>
      </c>
      <c r="Q127" s="1">
        <f t="shared" si="72"/>
        <v>1</v>
      </c>
      <c r="R127" s="1">
        <f t="shared" si="72"/>
        <v>1</v>
      </c>
      <c r="S127" s="1">
        <f t="shared" si="72"/>
        <v>1</v>
      </c>
      <c r="T127" s="1">
        <f t="shared" si="72"/>
        <v>1</v>
      </c>
      <c r="U127" s="1">
        <f t="shared" si="72"/>
        <v>1</v>
      </c>
      <c r="V127" s="1">
        <f t="shared" si="72"/>
        <v>1</v>
      </c>
      <c r="W127" s="1">
        <f t="shared" si="72"/>
        <v>1</v>
      </c>
      <c r="X127" s="1">
        <f t="shared" si="72"/>
        <v>1</v>
      </c>
      <c r="Y127" s="1">
        <f t="shared" si="72"/>
        <v>1</v>
      </c>
      <c r="Z127" s="1">
        <f t="shared" si="72"/>
        <v>1</v>
      </c>
      <c r="AA127" s="1">
        <f t="shared" si="72"/>
        <v>1</v>
      </c>
      <c r="AB127" s="1">
        <f t="shared" si="72"/>
        <v>0</v>
      </c>
      <c r="AC127" s="1">
        <f t="shared" si="72"/>
        <v>1</v>
      </c>
      <c r="AD127" s="1">
        <f t="shared" si="72"/>
        <v>1</v>
      </c>
      <c r="AE127" s="1">
        <f t="shared" si="72"/>
        <v>1</v>
      </c>
      <c r="AF127" s="1">
        <f t="shared" si="72"/>
        <v>1</v>
      </c>
      <c r="AG127" s="1">
        <f t="shared" si="72"/>
        <v>1</v>
      </c>
      <c r="AH127" s="1">
        <f t="shared" si="72"/>
        <v>1</v>
      </c>
      <c r="AI127" s="1">
        <f t="shared" si="72"/>
        <v>1</v>
      </c>
      <c r="AJ127" s="1">
        <f t="shared" si="72"/>
        <v>1</v>
      </c>
      <c r="AK127" s="1">
        <f t="shared" si="72"/>
        <v>1</v>
      </c>
      <c r="AL127" s="1">
        <f t="shared" si="72"/>
        <v>1</v>
      </c>
      <c r="AM127" s="1">
        <f t="shared" si="72"/>
        <v>1</v>
      </c>
    </row>
    <row r="128" spans="2:39" x14ac:dyDescent="0.25">
      <c r="B128" s="1">
        <f t="shared" si="59"/>
        <v>16</v>
      </c>
      <c r="C128" s="1" t="s">
        <v>17</v>
      </c>
      <c r="D128" s="1"/>
      <c r="E128" s="1">
        <f t="shared" ref="E128:AM128" si="73">COUNTIF(E$6:E$82,"3AL")</f>
        <v>1</v>
      </c>
      <c r="F128" s="1">
        <f t="shared" si="73"/>
        <v>1</v>
      </c>
      <c r="G128" s="1">
        <f t="shared" si="73"/>
        <v>1</v>
      </c>
      <c r="H128" s="1">
        <f t="shared" si="73"/>
        <v>1</v>
      </c>
      <c r="I128" s="1">
        <f t="shared" si="73"/>
        <v>1</v>
      </c>
      <c r="J128" s="1">
        <f t="shared" si="73"/>
        <v>0</v>
      </c>
      <c r="K128" s="1">
        <f t="shared" si="73"/>
        <v>1</v>
      </c>
      <c r="L128" s="1">
        <f t="shared" si="73"/>
        <v>1</v>
      </c>
      <c r="M128" s="1">
        <f t="shared" si="73"/>
        <v>1</v>
      </c>
      <c r="N128" s="1">
        <f t="shared" si="73"/>
        <v>1</v>
      </c>
      <c r="O128" s="1">
        <f t="shared" si="73"/>
        <v>1</v>
      </c>
      <c r="P128" s="1">
        <f t="shared" si="73"/>
        <v>0</v>
      </c>
      <c r="Q128" s="1">
        <f t="shared" si="73"/>
        <v>1</v>
      </c>
      <c r="R128" s="1">
        <f t="shared" si="73"/>
        <v>1</v>
      </c>
      <c r="S128" s="1">
        <f t="shared" si="73"/>
        <v>1</v>
      </c>
      <c r="T128" s="1">
        <f t="shared" si="73"/>
        <v>1</v>
      </c>
      <c r="U128" s="1">
        <f t="shared" si="73"/>
        <v>1</v>
      </c>
      <c r="V128" s="1">
        <f t="shared" si="73"/>
        <v>1</v>
      </c>
      <c r="W128" s="1">
        <f t="shared" si="73"/>
        <v>1</v>
      </c>
      <c r="X128" s="1">
        <f t="shared" si="73"/>
        <v>1</v>
      </c>
      <c r="Y128" s="1">
        <f t="shared" si="73"/>
        <v>1</v>
      </c>
      <c r="Z128" s="1">
        <f t="shared" si="73"/>
        <v>1</v>
      </c>
      <c r="AA128" s="1">
        <f t="shared" si="73"/>
        <v>1</v>
      </c>
      <c r="AB128" s="1">
        <f t="shared" si="73"/>
        <v>0</v>
      </c>
      <c r="AC128" s="1">
        <f t="shared" si="73"/>
        <v>1</v>
      </c>
      <c r="AD128" s="1">
        <f t="shared" si="73"/>
        <v>1</v>
      </c>
      <c r="AE128" s="1">
        <f t="shared" si="73"/>
        <v>1</v>
      </c>
      <c r="AF128" s="1">
        <f t="shared" si="73"/>
        <v>1</v>
      </c>
      <c r="AG128" s="1">
        <f t="shared" si="73"/>
        <v>1</v>
      </c>
      <c r="AH128" s="1">
        <f t="shared" si="73"/>
        <v>1</v>
      </c>
      <c r="AI128" s="1">
        <f t="shared" si="73"/>
        <v>1</v>
      </c>
      <c r="AJ128" s="1">
        <f t="shared" si="73"/>
        <v>1</v>
      </c>
      <c r="AK128" s="1">
        <f t="shared" si="73"/>
        <v>1</v>
      </c>
      <c r="AL128" s="1">
        <f t="shared" si="73"/>
        <v>1</v>
      </c>
      <c r="AM128" s="1">
        <f t="shared" si="73"/>
        <v>1</v>
      </c>
    </row>
    <row r="129" spans="2:39" x14ac:dyDescent="0.25">
      <c r="B129" s="1">
        <f t="shared" si="59"/>
        <v>17</v>
      </c>
      <c r="C129" s="1" t="s">
        <v>18</v>
      </c>
      <c r="D129" s="1"/>
      <c r="E129" s="1">
        <f t="shared" ref="E129:AM129" si="74">COUNTIF(E$6:E$82,"3AT")</f>
        <v>1</v>
      </c>
      <c r="F129" s="1">
        <f t="shared" si="74"/>
        <v>1</v>
      </c>
      <c r="G129" s="1">
        <f t="shared" si="74"/>
        <v>1</v>
      </c>
      <c r="H129" s="1">
        <f t="shared" si="74"/>
        <v>1</v>
      </c>
      <c r="I129" s="1">
        <f t="shared" si="74"/>
        <v>1</v>
      </c>
      <c r="J129" s="1">
        <f t="shared" si="74"/>
        <v>0</v>
      </c>
      <c r="K129" s="1">
        <f t="shared" si="74"/>
        <v>1</v>
      </c>
      <c r="L129" s="1">
        <f t="shared" si="74"/>
        <v>1</v>
      </c>
      <c r="M129" s="1">
        <f t="shared" si="74"/>
        <v>1</v>
      </c>
      <c r="N129" s="1">
        <f t="shared" si="74"/>
        <v>1</v>
      </c>
      <c r="O129" s="1">
        <f t="shared" si="74"/>
        <v>1</v>
      </c>
      <c r="P129" s="1">
        <f t="shared" si="74"/>
        <v>0</v>
      </c>
      <c r="Q129" s="1">
        <f t="shared" si="74"/>
        <v>1</v>
      </c>
      <c r="R129" s="1">
        <f t="shared" si="74"/>
        <v>1</v>
      </c>
      <c r="S129" s="1">
        <f t="shared" si="74"/>
        <v>1</v>
      </c>
      <c r="T129" s="1">
        <f t="shared" si="74"/>
        <v>1</v>
      </c>
      <c r="U129" s="1">
        <f t="shared" si="74"/>
        <v>1</v>
      </c>
      <c r="V129" s="1">
        <f t="shared" si="74"/>
        <v>1</v>
      </c>
      <c r="W129" s="1">
        <f t="shared" si="74"/>
        <v>1</v>
      </c>
      <c r="X129" s="1">
        <f t="shared" si="74"/>
        <v>1</v>
      </c>
      <c r="Y129" s="1">
        <f t="shared" si="74"/>
        <v>1</v>
      </c>
      <c r="Z129" s="1">
        <f t="shared" si="74"/>
        <v>1</v>
      </c>
      <c r="AA129" s="1">
        <f t="shared" si="74"/>
        <v>1</v>
      </c>
      <c r="AB129" s="1">
        <f t="shared" si="74"/>
        <v>0</v>
      </c>
      <c r="AC129" s="1">
        <f t="shared" si="74"/>
        <v>1</v>
      </c>
      <c r="AD129" s="1">
        <f t="shared" si="74"/>
        <v>1</v>
      </c>
      <c r="AE129" s="1">
        <f t="shared" si="74"/>
        <v>1</v>
      </c>
      <c r="AF129" s="1">
        <f t="shared" si="74"/>
        <v>1</v>
      </c>
      <c r="AG129" s="1">
        <f t="shared" si="74"/>
        <v>1</v>
      </c>
      <c r="AH129" s="1">
        <f t="shared" si="74"/>
        <v>1</v>
      </c>
      <c r="AI129" s="1">
        <f t="shared" si="74"/>
        <v>1</v>
      </c>
      <c r="AJ129" s="1">
        <f t="shared" si="74"/>
        <v>1</v>
      </c>
      <c r="AK129" s="1">
        <f t="shared" si="74"/>
        <v>1</v>
      </c>
      <c r="AL129" s="1">
        <f t="shared" si="74"/>
        <v>1</v>
      </c>
      <c r="AM129" s="1">
        <f t="shared" si="74"/>
        <v>1</v>
      </c>
    </row>
    <row r="130" spans="2:39" x14ac:dyDescent="0.25">
      <c r="B130" s="1">
        <f t="shared" si="59"/>
        <v>18</v>
      </c>
      <c r="C130" s="1" t="s">
        <v>19</v>
      </c>
      <c r="D130" s="1"/>
      <c r="E130" s="1">
        <f t="shared" ref="E130:AM130" si="75">COUNTIF(E$6:E$82,"3BG")</f>
        <v>1</v>
      </c>
      <c r="F130" s="1">
        <f t="shared" si="75"/>
        <v>1</v>
      </c>
      <c r="G130" s="1">
        <f t="shared" si="75"/>
        <v>1</v>
      </c>
      <c r="H130" s="1">
        <f t="shared" si="75"/>
        <v>1</v>
      </c>
      <c r="I130" s="1">
        <f t="shared" si="75"/>
        <v>1</v>
      </c>
      <c r="J130" s="1">
        <f t="shared" si="75"/>
        <v>0</v>
      </c>
      <c r="K130" s="1">
        <f t="shared" si="75"/>
        <v>1</v>
      </c>
      <c r="L130" s="1">
        <f t="shared" si="75"/>
        <v>1</v>
      </c>
      <c r="M130" s="1">
        <f t="shared" si="75"/>
        <v>1</v>
      </c>
      <c r="N130" s="1">
        <f t="shared" si="75"/>
        <v>1</v>
      </c>
      <c r="O130" s="1">
        <f t="shared" si="75"/>
        <v>1</v>
      </c>
      <c r="P130" s="1">
        <f t="shared" si="75"/>
        <v>0</v>
      </c>
      <c r="Q130" s="1">
        <f t="shared" si="75"/>
        <v>1</v>
      </c>
      <c r="R130" s="1">
        <f t="shared" si="75"/>
        <v>1</v>
      </c>
      <c r="S130" s="1">
        <f t="shared" si="75"/>
        <v>1</v>
      </c>
      <c r="T130" s="1">
        <f t="shared" si="75"/>
        <v>1</v>
      </c>
      <c r="U130" s="1">
        <f t="shared" si="75"/>
        <v>1</v>
      </c>
      <c r="V130" s="1">
        <f t="shared" si="75"/>
        <v>1</v>
      </c>
      <c r="W130" s="1">
        <f t="shared" si="75"/>
        <v>1</v>
      </c>
      <c r="X130" s="1">
        <f t="shared" si="75"/>
        <v>1</v>
      </c>
      <c r="Y130" s="1">
        <f t="shared" si="75"/>
        <v>1</v>
      </c>
      <c r="Z130" s="1">
        <f t="shared" si="75"/>
        <v>1</v>
      </c>
      <c r="AA130" s="1">
        <f t="shared" si="75"/>
        <v>1</v>
      </c>
      <c r="AB130" s="1">
        <f t="shared" si="75"/>
        <v>0</v>
      </c>
      <c r="AC130" s="1">
        <f t="shared" si="75"/>
        <v>1</v>
      </c>
      <c r="AD130" s="1">
        <f t="shared" si="75"/>
        <v>1</v>
      </c>
      <c r="AE130" s="1">
        <f t="shared" si="75"/>
        <v>1</v>
      </c>
      <c r="AF130" s="1">
        <f t="shared" si="75"/>
        <v>1</v>
      </c>
      <c r="AG130" s="1">
        <f t="shared" si="75"/>
        <v>1</v>
      </c>
      <c r="AH130" s="1">
        <f t="shared" si="75"/>
        <v>1</v>
      </c>
      <c r="AI130" s="1">
        <f t="shared" si="75"/>
        <v>1</v>
      </c>
      <c r="AJ130" s="1">
        <f t="shared" si="75"/>
        <v>1</v>
      </c>
      <c r="AK130" s="1">
        <f t="shared" si="75"/>
        <v>1</v>
      </c>
      <c r="AL130" s="1">
        <f t="shared" si="75"/>
        <v>1</v>
      </c>
      <c r="AM130" s="1">
        <f t="shared" si="75"/>
        <v>1</v>
      </c>
    </row>
    <row r="131" spans="2:39" x14ac:dyDescent="0.25">
      <c r="B131" s="1">
        <f t="shared" si="59"/>
        <v>19</v>
      </c>
      <c r="C131" s="1" t="s">
        <v>70</v>
      </c>
      <c r="D131" s="1"/>
      <c r="E131" s="1">
        <f t="shared" ref="E131:AM131" si="76">COUNTIF(E$6:E$82,"3BT")</f>
        <v>1</v>
      </c>
      <c r="F131" s="1">
        <f t="shared" si="76"/>
        <v>1</v>
      </c>
      <c r="G131" s="1">
        <f t="shared" si="76"/>
        <v>1</v>
      </c>
      <c r="H131" s="1">
        <f t="shared" si="76"/>
        <v>1</v>
      </c>
      <c r="I131" s="1">
        <f t="shared" si="76"/>
        <v>1</v>
      </c>
      <c r="J131" s="1">
        <f t="shared" si="76"/>
        <v>0</v>
      </c>
      <c r="K131" s="1">
        <f t="shared" si="76"/>
        <v>1</v>
      </c>
      <c r="L131" s="1">
        <f t="shared" si="76"/>
        <v>1</v>
      </c>
      <c r="M131" s="1">
        <f t="shared" si="76"/>
        <v>1</v>
      </c>
      <c r="N131" s="1">
        <f t="shared" si="76"/>
        <v>1</v>
      </c>
      <c r="O131" s="1">
        <f t="shared" si="76"/>
        <v>1</v>
      </c>
      <c r="P131" s="1">
        <f t="shared" si="76"/>
        <v>0</v>
      </c>
      <c r="Q131" s="1">
        <f t="shared" si="76"/>
        <v>1</v>
      </c>
      <c r="R131" s="1">
        <f t="shared" si="76"/>
        <v>1</v>
      </c>
      <c r="S131" s="1">
        <f t="shared" si="76"/>
        <v>1</v>
      </c>
      <c r="T131" s="1">
        <f t="shared" si="76"/>
        <v>1</v>
      </c>
      <c r="U131" s="1">
        <f t="shared" si="76"/>
        <v>1</v>
      </c>
      <c r="V131" s="1">
        <f t="shared" si="76"/>
        <v>1</v>
      </c>
      <c r="W131" s="1">
        <f t="shared" si="76"/>
        <v>1</v>
      </c>
      <c r="X131" s="1">
        <f t="shared" si="76"/>
        <v>1</v>
      </c>
      <c r="Y131" s="1">
        <f t="shared" si="76"/>
        <v>1</v>
      </c>
      <c r="Z131" s="1">
        <f t="shared" si="76"/>
        <v>1</v>
      </c>
      <c r="AA131" s="1">
        <f t="shared" si="76"/>
        <v>1</v>
      </c>
      <c r="AB131" s="1">
        <f t="shared" si="76"/>
        <v>0</v>
      </c>
      <c r="AC131" s="1">
        <f t="shared" si="76"/>
        <v>1</v>
      </c>
      <c r="AD131" s="1">
        <f t="shared" si="76"/>
        <v>1</v>
      </c>
      <c r="AE131" s="1">
        <f t="shared" si="76"/>
        <v>1</v>
      </c>
      <c r="AF131" s="1">
        <f t="shared" si="76"/>
        <v>1</v>
      </c>
      <c r="AG131" s="1">
        <f t="shared" si="76"/>
        <v>1</v>
      </c>
      <c r="AH131" s="1">
        <f t="shared" si="76"/>
        <v>1</v>
      </c>
      <c r="AI131" s="1">
        <f t="shared" si="76"/>
        <v>1</v>
      </c>
      <c r="AJ131" s="1">
        <f t="shared" si="76"/>
        <v>1</v>
      </c>
      <c r="AK131" s="1">
        <f t="shared" si="76"/>
        <v>1</v>
      </c>
      <c r="AL131" s="1">
        <f t="shared" si="76"/>
        <v>1</v>
      </c>
      <c r="AM131" s="1">
        <f t="shared" si="76"/>
        <v>1</v>
      </c>
    </row>
    <row r="132" spans="2:39" x14ac:dyDescent="0.25">
      <c r="B132" s="1">
        <f t="shared" si="59"/>
        <v>20</v>
      </c>
      <c r="C132" s="1" t="s">
        <v>20</v>
      </c>
      <c r="D132" s="1"/>
      <c r="E132" s="1">
        <f t="shared" ref="E132:AM132" si="77">COUNTIF(E$6:E$82,"3CG")</f>
        <v>1</v>
      </c>
      <c r="F132" s="1">
        <f t="shared" si="77"/>
        <v>1</v>
      </c>
      <c r="G132" s="1">
        <f t="shared" si="77"/>
        <v>1</v>
      </c>
      <c r="H132" s="1">
        <f t="shared" si="77"/>
        <v>1</v>
      </c>
      <c r="I132" s="1">
        <f t="shared" si="77"/>
        <v>1</v>
      </c>
      <c r="J132" s="1">
        <f t="shared" si="77"/>
        <v>0</v>
      </c>
      <c r="K132" s="1">
        <f t="shared" si="77"/>
        <v>1</v>
      </c>
      <c r="L132" s="1">
        <f t="shared" si="77"/>
        <v>1</v>
      </c>
      <c r="M132" s="1">
        <f t="shared" si="77"/>
        <v>1</v>
      </c>
      <c r="N132" s="1">
        <f t="shared" si="77"/>
        <v>1</v>
      </c>
      <c r="O132" s="1">
        <f t="shared" si="77"/>
        <v>1</v>
      </c>
      <c r="P132" s="1">
        <f t="shared" si="77"/>
        <v>0</v>
      </c>
      <c r="Q132" s="1">
        <f t="shared" si="77"/>
        <v>1</v>
      </c>
      <c r="R132" s="1">
        <f t="shared" si="77"/>
        <v>1</v>
      </c>
      <c r="S132" s="1">
        <f t="shared" si="77"/>
        <v>1</v>
      </c>
      <c r="T132" s="1">
        <f t="shared" si="77"/>
        <v>1</v>
      </c>
      <c r="U132" s="1">
        <f t="shared" si="77"/>
        <v>1</v>
      </c>
      <c r="V132" s="1">
        <f t="shared" si="77"/>
        <v>1</v>
      </c>
      <c r="W132" s="1">
        <f t="shared" si="77"/>
        <v>1</v>
      </c>
      <c r="X132" s="1">
        <f t="shared" si="77"/>
        <v>1</v>
      </c>
      <c r="Y132" s="1">
        <f t="shared" si="77"/>
        <v>1</v>
      </c>
      <c r="Z132" s="1">
        <f t="shared" si="77"/>
        <v>1</v>
      </c>
      <c r="AA132" s="1">
        <f t="shared" si="77"/>
        <v>1</v>
      </c>
      <c r="AB132" s="1">
        <f t="shared" si="77"/>
        <v>0</v>
      </c>
      <c r="AC132" s="1">
        <f t="shared" si="77"/>
        <v>1</v>
      </c>
      <c r="AD132" s="1">
        <f t="shared" si="77"/>
        <v>1</v>
      </c>
      <c r="AE132" s="1">
        <f t="shared" si="77"/>
        <v>1</v>
      </c>
      <c r="AF132" s="1">
        <f t="shared" si="77"/>
        <v>1</v>
      </c>
      <c r="AG132" s="1">
        <f t="shared" si="77"/>
        <v>1</v>
      </c>
      <c r="AH132" s="1">
        <f t="shared" si="77"/>
        <v>1</v>
      </c>
      <c r="AI132" s="1">
        <f t="shared" si="77"/>
        <v>1</v>
      </c>
      <c r="AJ132" s="1">
        <f t="shared" si="77"/>
        <v>1</v>
      </c>
      <c r="AK132" s="1">
        <f t="shared" si="77"/>
        <v>1</v>
      </c>
      <c r="AL132" s="1">
        <f t="shared" si="77"/>
        <v>1</v>
      </c>
      <c r="AM132" s="1">
        <f t="shared" si="77"/>
        <v>1</v>
      </c>
    </row>
    <row r="133" spans="2:39" x14ac:dyDescent="0.25">
      <c r="B133" s="1">
        <f t="shared" si="59"/>
        <v>21</v>
      </c>
      <c r="C133" s="1" t="s">
        <v>21</v>
      </c>
      <c r="D133" s="1"/>
      <c r="E133" s="1">
        <f t="shared" ref="E133:AM133" si="78">COUNTIF(E$6:E$82,"3DG")</f>
        <v>1</v>
      </c>
      <c r="F133" s="1">
        <f t="shared" si="78"/>
        <v>1</v>
      </c>
      <c r="G133" s="1">
        <f t="shared" si="78"/>
        <v>1</v>
      </c>
      <c r="H133" s="1">
        <f t="shared" si="78"/>
        <v>1</v>
      </c>
      <c r="I133" s="1">
        <f t="shared" si="78"/>
        <v>1</v>
      </c>
      <c r="J133" s="1">
        <f t="shared" si="78"/>
        <v>0</v>
      </c>
      <c r="K133" s="1">
        <f t="shared" si="78"/>
        <v>1</v>
      </c>
      <c r="L133" s="1">
        <f t="shared" si="78"/>
        <v>1</v>
      </c>
      <c r="M133" s="1">
        <f t="shared" si="78"/>
        <v>1</v>
      </c>
      <c r="N133" s="1">
        <f t="shared" si="78"/>
        <v>1</v>
      </c>
      <c r="O133" s="1">
        <f t="shared" si="78"/>
        <v>1</v>
      </c>
      <c r="P133" s="1">
        <f t="shared" si="78"/>
        <v>0</v>
      </c>
      <c r="Q133" s="1">
        <f t="shared" si="78"/>
        <v>1</v>
      </c>
      <c r="R133" s="1">
        <f t="shared" si="78"/>
        <v>1</v>
      </c>
      <c r="S133" s="1">
        <f t="shared" si="78"/>
        <v>1</v>
      </c>
      <c r="T133" s="1">
        <f t="shared" si="78"/>
        <v>1</v>
      </c>
      <c r="U133" s="1">
        <f t="shared" si="78"/>
        <v>1</v>
      </c>
      <c r="V133" s="1">
        <f t="shared" si="78"/>
        <v>1</v>
      </c>
      <c r="W133" s="1">
        <f t="shared" si="78"/>
        <v>1</v>
      </c>
      <c r="X133" s="1">
        <f t="shared" si="78"/>
        <v>1</v>
      </c>
      <c r="Y133" s="1">
        <f t="shared" si="78"/>
        <v>1</v>
      </c>
      <c r="Z133" s="1">
        <f t="shared" si="78"/>
        <v>1</v>
      </c>
      <c r="AA133" s="1">
        <f t="shared" si="78"/>
        <v>1</v>
      </c>
      <c r="AB133" s="1">
        <f t="shared" si="78"/>
        <v>0</v>
      </c>
      <c r="AC133" s="1">
        <f t="shared" si="78"/>
        <v>1</v>
      </c>
      <c r="AD133" s="1">
        <f t="shared" si="78"/>
        <v>1</v>
      </c>
      <c r="AE133" s="1">
        <f t="shared" si="78"/>
        <v>1</v>
      </c>
      <c r="AF133" s="1">
        <f t="shared" si="78"/>
        <v>1</v>
      </c>
      <c r="AG133" s="1">
        <f t="shared" si="78"/>
        <v>1</v>
      </c>
      <c r="AH133" s="1">
        <f t="shared" si="78"/>
        <v>1</v>
      </c>
      <c r="AI133" s="1">
        <f t="shared" si="78"/>
        <v>1</v>
      </c>
      <c r="AJ133" s="1">
        <f t="shared" si="78"/>
        <v>1</v>
      </c>
      <c r="AK133" s="1">
        <f t="shared" si="78"/>
        <v>1</v>
      </c>
      <c r="AL133" s="1">
        <f t="shared" si="78"/>
        <v>1</v>
      </c>
      <c r="AM133" s="1">
        <f t="shared" si="78"/>
        <v>1</v>
      </c>
    </row>
    <row r="134" spans="2:39" x14ac:dyDescent="0.25">
      <c r="B134" s="1">
        <f t="shared" si="59"/>
        <v>22</v>
      </c>
      <c r="C134" s="1" t="s">
        <v>22</v>
      </c>
      <c r="D134" s="1"/>
      <c r="E134" s="1">
        <f t="shared" ref="E134:AM134" si="79">COUNTIF(E$6:E$82,"4AG")</f>
        <v>1</v>
      </c>
      <c r="F134" s="1">
        <f t="shared" si="79"/>
        <v>1</v>
      </c>
      <c r="G134" s="1">
        <f t="shared" si="79"/>
        <v>1</v>
      </c>
      <c r="H134" s="1">
        <f t="shared" si="79"/>
        <v>1</v>
      </c>
      <c r="I134" s="1">
        <f t="shared" si="79"/>
        <v>1</v>
      </c>
      <c r="J134" s="1">
        <f t="shared" si="79"/>
        <v>0</v>
      </c>
      <c r="K134" s="1">
        <f t="shared" si="79"/>
        <v>1</v>
      </c>
      <c r="L134" s="1">
        <f t="shared" si="79"/>
        <v>1</v>
      </c>
      <c r="M134" s="1">
        <f t="shared" si="79"/>
        <v>1</v>
      </c>
      <c r="N134" s="1">
        <f t="shared" si="79"/>
        <v>1</v>
      </c>
      <c r="O134" s="1">
        <f t="shared" si="79"/>
        <v>1</v>
      </c>
      <c r="P134" s="1">
        <f t="shared" si="79"/>
        <v>0</v>
      </c>
      <c r="Q134" s="1">
        <f t="shared" si="79"/>
        <v>1</v>
      </c>
      <c r="R134" s="1">
        <f t="shared" si="79"/>
        <v>1</v>
      </c>
      <c r="S134" s="1">
        <f t="shared" si="79"/>
        <v>1</v>
      </c>
      <c r="T134" s="1">
        <f t="shared" si="79"/>
        <v>1</v>
      </c>
      <c r="U134" s="1">
        <f t="shared" si="79"/>
        <v>1</v>
      </c>
      <c r="V134" s="1">
        <f t="shared" si="79"/>
        <v>1</v>
      </c>
      <c r="W134" s="1">
        <f t="shared" si="79"/>
        <v>1</v>
      </c>
      <c r="X134" s="1">
        <f t="shared" si="79"/>
        <v>1</v>
      </c>
      <c r="Y134" s="1">
        <f t="shared" si="79"/>
        <v>1</v>
      </c>
      <c r="Z134" s="1">
        <f t="shared" si="79"/>
        <v>1</v>
      </c>
      <c r="AA134" s="1">
        <f t="shared" si="79"/>
        <v>1</v>
      </c>
      <c r="AB134" s="1">
        <f t="shared" si="79"/>
        <v>0</v>
      </c>
      <c r="AC134" s="1">
        <f t="shared" si="79"/>
        <v>1</v>
      </c>
      <c r="AD134" s="1">
        <f t="shared" si="79"/>
        <v>1</v>
      </c>
      <c r="AE134" s="1">
        <f t="shared" si="79"/>
        <v>1</v>
      </c>
      <c r="AF134" s="1">
        <f t="shared" si="79"/>
        <v>1</v>
      </c>
      <c r="AG134" s="1">
        <f t="shared" si="79"/>
        <v>1</v>
      </c>
      <c r="AH134" s="1">
        <f t="shared" si="79"/>
        <v>1</v>
      </c>
      <c r="AI134" s="1">
        <f t="shared" si="79"/>
        <v>1</v>
      </c>
      <c r="AJ134" s="1">
        <f t="shared" si="79"/>
        <v>1</v>
      </c>
      <c r="AK134" s="1">
        <f t="shared" si="79"/>
        <v>1</v>
      </c>
      <c r="AL134" s="1">
        <f t="shared" si="79"/>
        <v>1</v>
      </c>
      <c r="AM134" s="1">
        <f t="shared" si="79"/>
        <v>1</v>
      </c>
    </row>
    <row r="135" spans="2:39" x14ac:dyDescent="0.25">
      <c r="B135" s="1">
        <f t="shared" si="59"/>
        <v>23</v>
      </c>
      <c r="C135" s="1" t="s">
        <v>23</v>
      </c>
      <c r="D135" s="1"/>
      <c r="E135" s="1">
        <f t="shared" ref="E135:AM135" si="80">COUNTIF(E$6:E$82,"4AL")</f>
        <v>1</v>
      </c>
      <c r="F135" s="1">
        <f t="shared" si="80"/>
        <v>1</v>
      </c>
      <c r="G135" s="1">
        <f t="shared" si="80"/>
        <v>1</v>
      </c>
      <c r="H135" s="1">
        <f t="shared" si="80"/>
        <v>1</v>
      </c>
      <c r="I135" s="1">
        <f t="shared" si="80"/>
        <v>1</v>
      </c>
      <c r="J135" s="1">
        <f t="shared" si="80"/>
        <v>0</v>
      </c>
      <c r="K135" s="1">
        <f t="shared" si="80"/>
        <v>1</v>
      </c>
      <c r="L135" s="1">
        <f t="shared" si="80"/>
        <v>1</v>
      </c>
      <c r="M135" s="1">
        <f t="shared" si="80"/>
        <v>1</v>
      </c>
      <c r="N135" s="1">
        <f t="shared" si="80"/>
        <v>1</v>
      </c>
      <c r="O135" s="1">
        <f t="shared" si="80"/>
        <v>1</v>
      </c>
      <c r="P135" s="1">
        <f t="shared" si="80"/>
        <v>0</v>
      </c>
      <c r="Q135" s="1">
        <f t="shared" si="80"/>
        <v>1</v>
      </c>
      <c r="R135" s="1">
        <f t="shared" si="80"/>
        <v>1</v>
      </c>
      <c r="S135" s="1">
        <f t="shared" si="80"/>
        <v>1</v>
      </c>
      <c r="T135" s="1">
        <f t="shared" si="80"/>
        <v>1</v>
      </c>
      <c r="U135" s="1">
        <f t="shared" si="80"/>
        <v>1</v>
      </c>
      <c r="V135" s="1">
        <f t="shared" si="80"/>
        <v>1</v>
      </c>
      <c r="W135" s="1">
        <f t="shared" si="80"/>
        <v>1</v>
      </c>
      <c r="X135" s="1">
        <f t="shared" si="80"/>
        <v>1</v>
      </c>
      <c r="Y135" s="1">
        <f t="shared" si="80"/>
        <v>1</v>
      </c>
      <c r="Z135" s="1">
        <f t="shared" si="80"/>
        <v>1</v>
      </c>
      <c r="AA135" s="1">
        <f t="shared" si="80"/>
        <v>1</v>
      </c>
      <c r="AB135" s="1">
        <f t="shared" si="80"/>
        <v>0</v>
      </c>
      <c r="AC135" s="1">
        <f t="shared" si="80"/>
        <v>1</v>
      </c>
      <c r="AD135" s="1">
        <f t="shared" si="80"/>
        <v>1</v>
      </c>
      <c r="AE135" s="1">
        <f t="shared" si="80"/>
        <v>1</v>
      </c>
      <c r="AF135" s="1">
        <f t="shared" si="80"/>
        <v>1</v>
      </c>
      <c r="AG135" s="1">
        <f t="shared" si="80"/>
        <v>1</v>
      </c>
      <c r="AH135" s="1">
        <f t="shared" si="80"/>
        <v>1</v>
      </c>
      <c r="AI135" s="1">
        <f t="shared" si="80"/>
        <v>1</v>
      </c>
      <c r="AJ135" s="1">
        <f t="shared" si="80"/>
        <v>1</v>
      </c>
      <c r="AK135" s="1">
        <f t="shared" si="80"/>
        <v>1</v>
      </c>
      <c r="AL135" s="1">
        <f t="shared" si="80"/>
        <v>1</v>
      </c>
      <c r="AM135" s="1">
        <f t="shared" si="80"/>
        <v>1</v>
      </c>
    </row>
    <row r="136" spans="2:39" x14ac:dyDescent="0.25">
      <c r="B136" s="1">
        <f t="shared" si="59"/>
        <v>24</v>
      </c>
      <c r="C136" s="1" t="s">
        <v>24</v>
      </c>
      <c r="D136" s="1"/>
      <c r="E136" s="1">
        <f t="shared" ref="E136:AM136" si="81">COUNTIF(E$6:E$82,"4AT")</f>
        <v>1</v>
      </c>
      <c r="F136" s="1">
        <f t="shared" si="81"/>
        <v>1</v>
      </c>
      <c r="G136" s="1">
        <f t="shared" si="81"/>
        <v>1</v>
      </c>
      <c r="H136" s="1">
        <f t="shared" si="81"/>
        <v>1</v>
      </c>
      <c r="I136" s="1">
        <f t="shared" si="81"/>
        <v>1</v>
      </c>
      <c r="J136" s="1">
        <f t="shared" si="81"/>
        <v>0</v>
      </c>
      <c r="K136" s="1">
        <f t="shared" si="81"/>
        <v>1</v>
      </c>
      <c r="L136" s="1">
        <f t="shared" si="81"/>
        <v>1</v>
      </c>
      <c r="M136" s="1">
        <f t="shared" si="81"/>
        <v>1</v>
      </c>
      <c r="N136" s="1">
        <f t="shared" si="81"/>
        <v>1</v>
      </c>
      <c r="O136" s="1">
        <f t="shared" si="81"/>
        <v>1</v>
      </c>
      <c r="P136" s="1">
        <f t="shared" si="81"/>
        <v>0</v>
      </c>
      <c r="Q136" s="1">
        <f t="shared" si="81"/>
        <v>1</v>
      </c>
      <c r="R136" s="1">
        <f t="shared" si="81"/>
        <v>1</v>
      </c>
      <c r="S136" s="1">
        <f t="shared" si="81"/>
        <v>1</v>
      </c>
      <c r="T136" s="1">
        <f t="shared" si="81"/>
        <v>1</v>
      </c>
      <c r="U136" s="1">
        <f t="shared" si="81"/>
        <v>1</v>
      </c>
      <c r="V136" s="1">
        <f t="shared" si="81"/>
        <v>1</v>
      </c>
      <c r="W136" s="1">
        <f t="shared" si="81"/>
        <v>1</v>
      </c>
      <c r="X136" s="1">
        <f t="shared" si="81"/>
        <v>1</v>
      </c>
      <c r="Y136" s="1">
        <f t="shared" si="81"/>
        <v>1</v>
      </c>
      <c r="Z136" s="1">
        <f t="shared" si="81"/>
        <v>1</v>
      </c>
      <c r="AA136" s="1">
        <f t="shared" si="81"/>
        <v>1</v>
      </c>
      <c r="AB136" s="1">
        <f t="shared" si="81"/>
        <v>0</v>
      </c>
      <c r="AC136" s="1">
        <f t="shared" si="81"/>
        <v>1</v>
      </c>
      <c r="AD136" s="1">
        <f t="shared" si="81"/>
        <v>1</v>
      </c>
      <c r="AE136" s="1">
        <f t="shared" si="81"/>
        <v>1</v>
      </c>
      <c r="AF136" s="1">
        <f t="shared" si="81"/>
        <v>1</v>
      </c>
      <c r="AG136" s="1">
        <f t="shared" si="81"/>
        <v>1</v>
      </c>
      <c r="AH136" s="1">
        <f t="shared" si="81"/>
        <v>1</v>
      </c>
      <c r="AI136" s="1">
        <f t="shared" si="81"/>
        <v>1</v>
      </c>
      <c r="AJ136" s="1">
        <f t="shared" si="81"/>
        <v>1</v>
      </c>
      <c r="AK136" s="1">
        <f t="shared" si="81"/>
        <v>1</v>
      </c>
      <c r="AL136" s="1">
        <f t="shared" si="81"/>
        <v>1</v>
      </c>
      <c r="AM136" s="1">
        <f t="shared" si="81"/>
        <v>1</v>
      </c>
    </row>
    <row r="137" spans="2:39" x14ac:dyDescent="0.25">
      <c r="B137" s="1">
        <f t="shared" si="59"/>
        <v>25</v>
      </c>
      <c r="C137" s="1" t="s">
        <v>25</v>
      </c>
      <c r="D137" s="1"/>
      <c r="E137" s="1">
        <f t="shared" ref="E137:AM137" si="82">COUNTIF(E$6:E$82,"4BG")</f>
        <v>1</v>
      </c>
      <c r="F137" s="1">
        <f t="shared" si="82"/>
        <v>1</v>
      </c>
      <c r="G137" s="1">
        <f t="shared" si="82"/>
        <v>1</v>
      </c>
      <c r="H137" s="1">
        <f t="shared" si="82"/>
        <v>1</v>
      </c>
      <c r="I137" s="1">
        <f t="shared" si="82"/>
        <v>1</v>
      </c>
      <c r="J137" s="1">
        <f t="shared" si="82"/>
        <v>0</v>
      </c>
      <c r="K137" s="1">
        <f t="shared" si="82"/>
        <v>1</v>
      </c>
      <c r="L137" s="1">
        <f t="shared" si="82"/>
        <v>1</v>
      </c>
      <c r="M137" s="1">
        <f t="shared" si="82"/>
        <v>1</v>
      </c>
      <c r="N137" s="1">
        <f t="shared" si="82"/>
        <v>1</v>
      </c>
      <c r="O137" s="1">
        <f t="shared" si="82"/>
        <v>1</v>
      </c>
      <c r="P137" s="1">
        <f t="shared" si="82"/>
        <v>0</v>
      </c>
      <c r="Q137" s="1">
        <f t="shared" si="82"/>
        <v>1</v>
      </c>
      <c r="R137" s="1">
        <f t="shared" si="82"/>
        <v>1</v>
      </c>
      <c r="S137" s="1">
        <f t="shared" si="82"/>
        <v>1</v>
      </c>
      <c r="T137" s="1">
        <f t="shared" si="82"/>
        <v>1</v>
      </c>
      <c r="U137" s="1">
        <f t="shared" si="82"/>
        <v>1</v>
      </c>
      <c r="V137" s="1">
        <f t="shared" si="82"/>
        <v>1</v>
      </c>
      <c r="W137" s="1">
        <f t="shared" si="82"/>
        <v>1</v>
      </c>
      <c r="X137" s="1">
        <f t="shared" si="82"/>
        <v>1</v>
      </c>
      <c r="Y137" s="1">
        <f t="shared" si="82"/>
        <v>1</v>
      </c>
      <c r="Z137" s="1">
        <f t="shared" si="82"/>
        <v>1</v>
      </c>
      <c r="AA137" s="1">
        <f t="shared" si="82"/>
        <v>1</v>
      </c>
      <c r="AB137" s="1">
        <f t="shared" si="82"/>
        <v>0</v>
      </c>
      <c r="AC137" s="1">
        <f t="shared" si="82"/>
        <v>1</v>
      </c>
      <c r="AD137" s="1">
        <f t="shared" si="82"/>
        <v>1</v>
      </c>
      <c r="AE137" s="1">
        <f t="shared" si="82"/>
        <v>1</v>
      </c>
      <c r="AF137" s="1">
        <f t="shared" si="82"/>
        <v>1</v>
      </c>
      <c r="AG137" s="1">
        <f t="shared" si="82"/>
        <v>1</v>
      </c>
      <c r="AH137" s="1">
        <f t="shared" si="82"/>
        <v>1</v>
      </c>
      <c r="AI137" s="1">
        <f t="shared" si="82"/>
        <v>1</v>
      </c>
      <c r="AJ137" s="1">
        <f t="shared" si="82"/>
        <v>1</v>
      </c>
      <c r="AK137" s="1">
        <f t="shared" si="82"/>
        <v>1</v>
      </c>
      <c r="AL137" s="1">
        <f t="shared" si="82"/>
        <v>1</v>
      </c>
      <c r="AM137" s="1">
        <f t="shared" si="82"/>
        <v>1</v>
      </c>
    </row>
    <row r="138" spans="2:39" x14ac:dyDescent="0.25">
      <c r="B138" s="1">
        <f t="shared" si="59"/>
        <v>26</v>
      </c>
      <c r="C138" s="1" t="s">
        <v>83</v>
      </c>
      <c r="D138" s="1"/>
      <c r="E138" s="1">
        <f t="shared" ref="E138:AM138" si="83">COUNTIF(E$6:E$82,"4BT")</f>
        <v>1</v>
      </c>
      <c r="F138" s="1">
        <f t="shared" si="83"/>
        <v>1</v>
      </c>
      <c r="G138" s="1">
        <f t="shared" si="83"/>
        <v>1</v>
      </c>
      <c r="H138" s="1">
        <f t="shared" si="83"/>
        <v>1</v>
      </c>
      <c r="I138" s="1">
        <f t="shared" si="83"/>
        <v>1</v>
      </c>
      <c r="J138" s="1">
        <f t="shared" si="83"/>
        <v>0</v>
      </c>
      <c r="K138" s="1">
        <f t="shared" si="83"/>
        <v>1</v>
      </c>
      <c r="L138" s="1">
        <f t="shared" si="83"/>
        <v>1</v>
      </c>
      <c r="M138" s="1">
        <f t="shared" si="83"/>
        <v>1</v>
      </c>
      <c r="N138" s="1">
        <f t="shared" si="83"/>
        <v>1</v>
      </c>
      <c r="O138" s="1">
        <f t="shared" si="83"/>
        <v>1</v>
      </c>
      <c r="P138" s="1">
        <f t="shared" si="83"/>
        <v>0</v>
      </c>
      <c r="Q138" s="1">
        <f t="shared" si="83"/>
        <v>1</v>
      </c>
      <c r="R138" s="1">
        <f t="shared" si="83"/>
        <v>1</v>
      </c>
      <c r="S138" s="1">
        <f t="shared" si="83"/>
        <v>1</v>
      </c>
      <c r="T138" s="1">
        <f t="shared" si="83"/>
        <v>1</v>
      </c>
      <c r="U138" s="1">
        <f t="shared" si="83"/>
        <v>1</v>
      </c>
      <c r="V138" s="1">
        <f t="shared" si="83"/>
        <v>1</v>
      </c>
      <c r="W138" s="1">
        <f t="shared" si="83"/>
        <v>1</v>
      </c>
      <c r="X138" s="1">
        <f t="shared" si="83"/>
        <v>1</v>
      </c>
      <c r="Y138" s="1">
        <f t="shared" si="83"/>
        <v>1</v>
      </c>
      <c r="Z138" s="1">
        <f t="shared" si="83"/>
        <v>1</v>
      </c>
      <c r="AA138" s="1">
        <f t="shared" si="83"/>
        <v>1</v>
      </c>
      <c r="AB138" s="1">
        <f t="shared" si="83"/>
        <v>0</v>
      </c>
      <c r="AC138" s="1">
        <f t="shared" si="83"/>
        <v>1</v>
      </c>
      <c r="AD138" s="1">
        <f t="shared" si="83"/>
        <v>1</v>
      </c>
      <c r="AE138" s="1">
        <f t="shared" si="83"/>
        <v>1</v>
      </c>
      <c r="AF138" s="1">
        <f t="shared" si="83"/>
        <v>1</v>
      </c>
      <c r="AG138" s="1">
        <f t="shared" si="83"/>
        <v>1</v>
      </c>
      <c r="AH138" s="1">
        <f t="shared" si="83"/>
        <v>1</v>
      </c>
      <c r="AI138" s="1">
        <f t="shared" si="83"/>
        <v>1</v>
      </c>
      <c r="AJ138" s="1">
        <f t="shared" si="83"/>
        <v>1</v>
      </c>
      <c r="AK138" s="1">
        <f t="shared" si="83"/>
        <v>1</v>
      </c>
      <c r="AL138" s="1">
        <f t="shared" si="83"/>
        <v>1</v>
      </c>
      <c r="AM138" s="1">
        <f t="shared" si="83"/>
        <v>1</v>
      </c>
    </row>
    <row r="139" spans="2:39" x14ac:dyDescent="0.25">
      <c r="B139" s="1">
        <f t="shared" si="59"/>
        <v>27</v>
      </c>
      <c r="C139" s="1" t="s">
        <v>26</v>
      </c>
      <c r="D139" s="1"/>
      <c r="E139" s="1">
        <f t="shared" ref="E139:AM139" si="84">COUNTIF(E$6:E$82,"4CG")</f>
        <v>1</v>
      </c>
      <c r="F139" s="1">
        <f t="shared" si="84"/>
        <v>1</v>
      </c>
      <c r="G139" s="1">
        <f t="shared" si="84"/>
        <v>1</v>
      </c>
      <c r="H139" s="1">
        <f t="shared" si="84"/>
        <v>1</v>
      </c>
      <c r="I139" s="1">
        <f t="shared" si="84"/>
        <v>1</v>
      </c>
      <c r="J139" s="1">
        <f t="shared" si="84"/>
        <v>0</v>
      </c>
      <c r="K139" s="1">
        <f t="shared" si="84"/>
        <v>1</v>
      </c>
      <c r="L139" s="1">
        <f t="shared" si="84"/>
        <v>1</v>
      </c>
      <c r="M139" s="1">
        <f t="shared" si="84"/>
        <v>1</v>
      </c>
      <c r="N139" s="1">
        <f t="shared" si="84"/>
        <v>1</v>
      </c>
      <c r="O139" s="1">
        <f t="shared" si="84"/>
        <v>1</v>
      </c>
      <c r="P139" s="1">
        <f t="shared" si="84"/>
        <v>0</v>
      </c>
      <c r="Q139" s="1">
        <f t="shared" si="84"/>
        <v>1</v>
      </c>
      <c r="R139" s="1">
        <f t="shared" si="84"/>
        <v>1</v>
      </c>
      <c r="S139" s="1">
        <f t="shared" si="84"/>
        <v>1</v>
      </c>
      <c r="T139" s="1">
        <f t="shared" si="84"/>
        <v>1</v>
      </c>
      <c r="U139" s="1">
        <f t="shared" si="84"/>
        <v>1</v>
      </c>
      <c r="V139" s="1">
        <f t="shared" si="84"/>
        <v>1</v>
      </c>
      <c r="W139" s="1">
        <f t="shared" si="84"/>
        <v>1</v>
      </c>
      <c r="X139" s="1">
        <f t="shared" si="84"/>
        <v>1</v>
      </c>
      <c r="Y139" s="1">
        <f t="shared" si="84"/>
        <v>1</v>
      </c>
      <c r="Z139" s="1">
        <f t="shared" si="84"/>
        <v>1</v>
      </c>
      <c r="AA139" s="1">
        <f t="shared" si="84"/>
        <v>1</v>
      </c>
      <c r="AB139" s="1">
        <f t="shared" si="84"/>
        <v>0</v>
      </c>
      <c r="AC139" s="1">
        <f t="shared" si="84"/>
        <v>1</v>
      </c>
      <c r="AD139" s="1">
        <f t="shared" si="84"/>
        <v>1</v>
      </c>
      <c r="AE139" s="1">
        <f t="shared" si="84"/>
        <v>1</v>
      </c>
      <c r="AF139" s="1">
        <f t="shared" si="84"/>
        <v>1</v>
      </c>
      <c r="AG139" s="1">
        <f t="shared" si="84"/>
        <v>1</v>
      </c>
      <c r="AH139" s="1">
        <f t="shared" si="84"/>
        <v>1</v>
      </c>
      <c r="AI139" s="1">
        <f t="shared" si="84"/>
        <v>1</v>
      </c>
      <c r="AJ139" s="1">
        <f t="shared" si="84"/>
        <v>1</v>
      </c>
      <c r="AK139" s="1">
        <f t="shared" si="84"/>
        <v>1</v>
      </c>
      <c r="AL139" s="1">
        <f t="shared" si="84"/>
        <v>1</v>
      </c>
      <c r="AM139" s="1">
        <f t="shared" si="84"/>
        <v>1</v>
      </c>
    </row>
    <row r="140" spans="2:39" x14ac:dyDescent="0.25">
      <c r="B140" s="1">
        <f t="shared" si="59"/>
        <v>28</v>
      </c>
      <c r="C140" s="1" t="s">
        <v>68</v>
      </c>
      <c r="D140" s="1"/>
      <c r="E140" s="1">
        <f t="shared" ref="E140:AM140" si="85">COUNTIF(E$6:E$82,"4DG")</f>
        <v>1</v>
      </c>
      <c r="F140" s="1">
        <f t="shared" si="85"/>
        <v>1</v>
      </c>
      <c r="G140" s="1">
        <f t="shared" si="85"/>
        <v>1</v>
      </c>
      <c r="H140" s="1">
        <f t="shared" si="85"/>
        <v>1</v>
      </c>
      <c r="I140" s="1">
        <f t="shared" si="85"/>
        <v>1</v>
      </c>
      <c r="J140" s="1">
        <f t="shared" si="85"/>
        <v>0</v>
      </c>
      <c r="K140" s="1">
        <f t="shared" si="85"/>
        <v>1</v>
      </c>
      <c r="L140" s="1">
        <f t="shared" si="85"/>
        <v>1</v>
      </c>
      <c r="M140" s="1">
        <f t="shared" si="85"/>
        <v>1</v>
      </c>
      <c r="N140" s="1">
        <f t="shared" si="85"/>
        <v>1</v>
      </c>
      <c r="O140" s="1">
        <f t="shared" si="85"/>
        <v>1</v>
      </c>
      <c r="P140" s="1">
        <f t="shared" si="85"/>
        <v>0</v>
      </c>
      <c r="Q140" s="1">
        <f t="shared" si="85"/>
        <v>1</v>
      </c>
      <c r="R140" s="1">
        <f t="shared" si="85"/>
        <v>1</v>
      </c>
      <c r="S140" s="1">
        <f t="shared" si="85"/>
        <v>1</v>
      </c>
      <c r="T140" s="1">
        <f t="shared" si="85"/>
        <v>1</v>
      </c>
      <c r="U140" s="1">
        <f t="shared" si="85"/>
        <v>1</v>
      </c>
      <c r="V140" s="1">
        <f t="shared" si="85"/>
        <v>1</v>
      </c>
      <c r="W140" s="1">
        <f t="shared" si="85"/>
        <v>1</v>
      </c>
      <c r="X140" s="1">
        <f t="shared" si="85"/>
        <v>1</v>
      </c>
      <c r="Y140" s="1">
        <f t="shared" si="85"/>
        <v>1</v>
      </c>
      <c r="Z140" s="1">
        <f t="shared" si="85"/>
        <v>1</v>
      </c>
      <c r="AA140" s="1">
        <f t="shared" si="85"/>
        <v>1</v>
      </c>
      <c r="AB140" s="1">
        <f t="shared" si="85"/>
        <v>0</v>
      </c>
      <c r="AC140" s="1">
        <f t="shared" si="85"/>
        <v>1</v>
      </c>
      <c r="AD140" s="1">
        <f t="shared" si="85"/>
        <v>1</v>
      </c>
      <c r="AE140" s="1">
        <f t="shared" si="85"/>
        <v>1</v>
      </c>
      <c r="AF140" s="1">
        <f t="shared" si="85"/>
        <v>1</v>
      </c>
      <c r="AG140" s="1">
        <f t="shared" si="85"/>
        <v>1</v>
      </c>
      <c r="AH140" s="1">
        <f t="shared" si="85"/>
        <v>1</v>
      </c>
      <c r="AI140" s="1">
        <f t="shared" si="85"/>
        <v>1</v>
      </c>
      <c r="AJ140" s="1">
        <f t="shared" si="85"/>
        <v>1</v>
      </c>
      <c r="AK140" s="1">
        <f t="shared" si="85"/>
        <v>1</v>
      </c>
      <c r="AL140" s="1">
        <f t="shared" si="85"/>
        <v>1</v>
      </c>
      <c r="AM140" s="1">
        <f t="shared" si="85"/>
        <v>1</v>
      </c>
    </row>
    <row r="141" spans="2:39" x14ac:dyDescent="0.25">
      <c r="B141" s="1">
        <f t="shared" si="59"/>
        <v>29</v>
      </c>
      <c r="C141" s="1" t="s">
        <v>27</v>
      </c>
      <c r="D141" s="1"/>
      <c r="E141" s="1">
        <f t="shared" ref="E141:AM141" si="86">COUNTIF(E$6:E$82,"5AG")</f>
        <v>1</v>
      </c>
      <c r="F141" s="1">
        <f t="shared" si="86"/>
        <v>1</v>
      </c>
      <c r="G141" s="1">
        <f t="shared" si="86"/>
        <v>1</v>
      </c>
      <c r="H141" s="1">
        <f t="shared" si="86"/>
        <v>1</v>
      </c>
      <c r="I141" s="1">
        <f t="shared" si="86"/>
        <v>1</v>
      </c>
      <c r="J141" s="1">
        <f t="shared" si="86"/>
        <v>0</v>
      </c>
      <c r="K141" s="1">
        <f t="shared" si="86"/>
        <v>1</v>
      </c>
      <c r="L141" s="1">
        <f t="shared" si="86"/>
        <v>1</v>
      </c>
      <c r="M141" s="1">
        <f t="shared" si="86"/>
        <v>1</v>
      </c>
      <c r="N141" s="1">
        <f t="shared" si="86"/>
        <v>1</v>
      </c>
      <c r="O141" s="1">
        <f t="shared" si="86"/>
        <v>1</v>
      </c>
      <c r="P141" s="1">
        <f t="shared" si="86"/>
        <v>0</v>
      </c>
      <c r="Q141" s="1">
        <f t="shared" si="86"/>
        <v>1</v>
      </c>
      <c r="R141" s="1">
        <f t="shared" si="86"/>
        <v>1</v>
      </c>
      <c r="S141" s="1">
        <f t="shared" si="86"/>
        <v>1</v>
      </c>
      <c r="T141" s="1">
        <f t="shared" si="86"/>
        <v>1</v>
      </c>
      <c r="U141" s="1">
        <f t="shared" si="86"/>
        <v>1</v>
      </c>
      <c r="V141" s="1">
        <f t="shared" si="86"/>
        <v>1</v>
      </c>
      <c r="W141" s="1">
        <f t="shared" si="86"/>
        <v>1</v>
      </c>
      <c r="X141" s="1">
        <f t="shared" si="86"/>
        <v>1</v>
      </c>
      <c r="Y141" s="1">
        <f t="shared" si="86"/>
        <v>1</v>
      </c>
      <c r="Z141" s="1">
        <f t="shared" si="86"/>
        <v>1</v>
      </c>
      <c r="AA141" s="1">
        <f t="shared" si="86"/>
        <v>1</v>
      </c>
      <c r="AB141" s="1">
        <f t="shared" si="86"/>
        <v>0</v>
      </c>
      <c r="AC141" s="1">
        <f t="shared" si="86"/>
        <v>1</v>
      </c>
      <c r="AD141" s="1">
        <f t="shared" si="86"/>
        <v>1</v>
      </c>
      <c r="AE141" s="1">
        <f t="shared" si="86"/>
        <v>1</v>
      </c>
      <c r="AF141" s="1">
        <f t="shared" si="86"/>
        <v>1</v>
      </c>
      <c r="AG141" s="1">
        <f t="shared" si="86"/>
        <v>1</v>
      </c>
      <c r="AH141" s="1">
        <f t="shared" si="86"/>
        <v>1</v>
      </c>
      <c r="AI141" s="1">
        <f t="shared" si="86"/>
        <v>1</v>
      </c>
      <c r="AJ141" s="1">
        <f t="shared" si="86"/>
        <v>1</v>
      </c>
      <c r="AK141" s="1">
        <f t="shared" si="86"/>
        <v>1</v>
      </c>
      <c r="AL141" s="1">
        <f t="shared" si="86"/>
        <v>1</v>
      </c>
      <c r="AM141" s="1">
        <f t="shared" si="86"/>
        <v>1</v>
      </c>
    </row>
    <row r="142" spans="2:39" x14ac:dyDescent="0.25">
      <c r="B142" s="1">
        <f t="shared" si="59"/>
        <v>30</v>
      </c>
      <c r="C142" s="1" t="s">
        <v>28</v>
      </c>
      <c r="D142" s="1"/>
      <c r="E142" s="1">
        <f t="shared" ref="E142:AM142" si="87">COUNTIF(E$6:E$82,"5AL")</f>
        <v>1</v>
      </c>
      <c r="F142" s="1">
        <f t="shared" si="87"/>
        <v>1</v>
      </c>
      <c r="G142" s="1">
        <f t="shared" si="87"/>
        <v>1</v>
      </c>
      <c r="H142" s="1">
        <f t="shared" si="87"/>
        <v>1</v>
      </c>
      <c r="I142" s="1">
        <f t="shared" si="87"/>
        <v>1</v>
      </c>
      <c r="J142" s="1">
        <f t="shared" si="87"/>
        <v>0</v>
      </c>
      <c r="K142" s="1">
        <f t="shared" si="87"/>
        <v>1</v>
      </c>
      <c r="L142" s="1">
        <f t="shared" si="87"/>
        <v>1</v>
      </c>
      <c r="M142" s="1">
        <f t="shared" si="87"/>
        <v>1</v>
      </c>
      <c r="N142" s="1">
        <f t="shared" si="87"/>
        <v>1</v>
      </c>
      <c r="O142" s="1">
        <f t="shared" si="87"/>
        <v>1</v>
      </c>
      <c r="P142" s="1">
        <f t="shared" si="87"/>
        <v>0</v>
      </c>
      <c r="Q142" s="1">
        <f t="shared" si="87"/>
        <v>1</v>
      </c>
      <c r="R142" s="1">
        <f t="shared" si="87"/>
        <v>1</v>
      </c>
      <c r="S142" s="1">
        <f t="shared" si="87"/>
        <v>1</v>
      </c>
      <c r="T142" s="1">
        <f t="shared" si="87"/>
        <v>1</v>
      </c>
      <c r="U142" s="1">
        <f t="shared" si="87"/>
        <v>1</v>
      </c>
      <c r="V142" s="1">
        <f t="shared" si="87"/>
        <v>1</v>
      </c>
      <c r="W142" s="1">
        <f t="shared" si="87"/>
        <v>1</v>
      </c>
      <c r="X142" s="1">
        <f t="shared" si="87"/>
        <v>1</v>
      </c>
      <c r="Y142" s="1">
        <f t="shared" si="87"/>
        <v>1</v>
      </c>
      <c r="Z142" s="1">
        <f t="shared" si="87"/>
        <v>1</v>
      </c>
      <c r="AA142" s="1">
        <f t="shared" si="87"/>
        <v>1</v>
      </c>
      <c r="AB142" s="1">
        <f t="shared" si="87"/>
        <v>0</v>
      </c>
      <c r="AC142" s="1">
        <f t="shared" si="87"/>
        <v>1</v>
      </c>
      <c r="AD142" s="1">
        <f t="shared" si="87"/>
        <v>1</v>
      </c>
      <c r="AE142" s="1">
        <f t="shared" si="87"/>
        <v>1</v>
      </c>
      <c r="AF142" s="1">
        <f t="shared" si="87"/>
        <v>1</v>
      </c>
      <c r="AG142" s="1">
        <f t="shared" si="87"/>
        <v>1</v>
      </c>
      <c r="AH142" s="1">
        <f t="shared" si="87"/>
        <v>1</v>
      </c>
      <c r="AI142" s="1">
        <f t="shared" si="87"/>
        <v>1</v>
      </c>
      <c r="AJ142" s="1">
        <f t="shared" si="87"/>
        <v>1</v>
      </c>
      <c r="AK142" s="1">
        <f t="shared" si="87"/>
        <v>1</v>
      </c>
      <c r="AL142" s="1">
        <f t="shared" si="87"/>
        <v>1</v>
      </c>
      <c r="AM142" s="1">
        <f t="shared" si="87"/>
        <v>1</v>
      </c>
    </row>
    <row r="143" spans="2:39" x14ac:dyDescent="0.25">
      <c r="B143" s="1">
        <f t="shared" si="59"/>
        <v>31</v>
      </c>
      <c r="C143" s="1" t="s">
        <v>29</v>
      </c>
      <c r="D143" s="1"/>
      <c r="E143" s="1">
        <f t="shared" ref="E143:AM143" si="88">COUNTIF(E$6:E$82,"5AT")</f>
        <v>1</v>
      </c>
      <c r="F143" s="1">
        <f t="shared" si="88"/>
        <v>1</v>
      </c>
      <c r="G143" s="1">
        <f t="shared" si="88"/>
        <v>1</v>
      </c>
      <c r="H143" s="1">
        <f t="shared" si="88"/>
        <v>1</v>
      </c>
      <c r="I143" s="1">
        <f t="shared" si="88"/>
        <v>1</v>
      </c>
      <c r="J143" s="1">
        <f t="shared" si="88"/>
        <v>0</v>
      </c>
      <c r="K143" s="1">
        <f t="shared" si="88"/>
        <v>1</v>
      </c>
      <c r="L143" s="1">
        <f t="shared" si="88"/>
        <v>1</v>
      </c>
      <c r="M143" s="1">
        <f t="shared" si="88"/>
        <v>1</v>
      </c>
      <c r="N143" s="1">
        <f t="shared" si="88"/>
        <v>1</v>
      </c>
      <c r="O143" s="1">
        <f t="shared" si="88"/>
        <v>1</v>
      </c>
      <c r="P143" s="1">
        <f t="shared" si="88"/>
        <v>0</v>
      </c>
      <c r="Q143" s="1">
        <f t="shared" si="88"/>
        <v>1</v>
      </c>
      <c r="R143" s="1">
        <f t="shared" si="88"/>
        <v>1</v>
      </c>
      <c r="S143" s="1">
        <f t="shared" si="88"/>
        <v>1</v>
      </c>
      <c r="T143" s="1">
        <f t="shared" si="88"/>
        <v>1</v>
      </c>
      <c r="U143" s="1">
        <f t="shared" si="88"/>
        <v>1</v>
      </c>
      <c r="V143" s="1">
        <f t="shared" si="88"/>
        <v>1</v>
      </c>
      <c r="W143" s="1">
        <f t="shared" si="88"/>
        <v>1</v>
      </c>
      <c r="X143" s="1">
        <f t="shared" si="88"/>
        <v>1</v>
      </c>
      <c r="Y143" s="1">
        <f t="shared" si="88"/>
        <v>1</v>
      </c>
      <c r="Z143" s="1">
        <f t="shared" si="88"/>
        <v>1</v>
      </c>
      <c r="AA143" s="1">
        <f t="shared" si="88"/>
        <v>1</v>
      </c>
      <c r="AB143" s="1">
        <f t="shared" si="88"/>
        <v>0</v>
      </c>
      <c r="AC143" s="1">
        <f t="shared" si="88"/>
        <v>1</v>
      </c>
      <c r="AD143" s="1">
        <f t="shared" si="88"/>
        <v>1</v>
      </c>
      <c r="AE143" s="1">
        <f t="shared" si="88"/>
        <v>1</v>
      </c>
      <c r="AF143" s="1">
        <f t="shared" si="88"/>
        <v>1</v>
      </c>
      <c r="AG143" s="1">
        <f t="shared" si="88"/>
        <v>1</v>
      </c>
      <c r="AH143" s="1">
        <f t="shared" si="88"/>
        <v>1</v>
      </c>
      <c r="AI143" s="1">
        <f t="shared" si="88"/>
        <v>1</v>
      </c>
      <c r="AJ143" s="1">
        <f t="shared" si="88"/>
        <v>1</v>
      </c>
      <c r="AK143" s="1">
        <f t="shared" si="88"/>
        <v>1</v>
      </c>
      <c r="AL143" s="1">
        <f t="shared" si="88"/>
        <v>1</v>
      </c>
      <c r="AM143" s="1">
        <f t="shared" si="88"/>
        <v>1</v>
      </c>
    </row>
    <row r="144" spans="2:39" x14ac:dyDescent="0.25">
      <c r="B144" s="1">
        <f t="shared" si="59"/>
        <v>32</v>
      </c>
      <c r="C144" s="1" t="s">
        <v>30</v>
      </c>
      <c r="D144" s="1"/>
      <c r="E144" s="1">
        <f t="shared" ref="E144:AM144" si="89">COUNTIF(E$6:E$82,"5BG")</f>
        <v>1</v>
      </c>
      <c r="F144" s="1">
        <f t="shared" si="89"/>
        <v>1</v>
      </c>
      <c r="G144" s="1">
        <f t="shared" si="89"/>
        <v>1</v>
      </c>
      <c r="H144" s="1">
        <f t="shared" si="89"/>
        <v>1</v>
      </c>
      <c r="I144" s="1">
        <f t="shared" si="89"/>
        <v>1</v>
      </c>
      <c r="J144" s="1">
        <f t="shared" si="89"/>
        <v>0</v>
      </c>
      <c r="K144" s="1">
        <f t="shared" si="89"/>
        <v>1</v>
      </c>
      <c r="L144" s="1">
        <f t="shared" si="89"/>
        <v>1</v>
      </c>
      <c r="M144" s="1">
        <f t="shared" si="89"/>
        <v>1</v>
      </c>
      <c r="N144" s="1">
        <f t="shared" si="89"/>
        <v>1</v>
      </c>
      <c r="O144" s="1">
        <f t="shared" si="89"/>
        <v>1</v>
      </c>
      <c r="P144" s="1">
        <f t="shared" si="89"/>
        <v>0</v>
      </c>
      <c r="Q144" s="1">
        <f t="shared" si="89"/>
        <v>1</v>
      </c>
      <c r="R144" s="1">
        <f t="shared" si="89"/>
        <v>1</v>
      </c>
      <c r="S144" s="1">
        <f t="shared" si="89"/>
        <v>1</v>
      </c>
      <c r="T144" s="1">
        <f t="shared" si="89"/>
        <v>1</v>
      </c>
      <c r="U144" s="1">
        <f t="shared" si="89"/>
        <v>1</v>
      </c>
      <c r="V144" s="1">
        <f t="shared" si="89"/>
        <v>1</v>
      </c>
      <c r="W144" s="1">
        <f t="shared" si="89"/>
        <v>1</v>
      </c>
      <c r="X144" s="1">
        <f t="shared" si="89"/>
        <v>1</v>
      </c>
      <c r="Y144" s="1">
        <f t="shared" si="89"/>
        <v>1</v>
      </c>
      <c r="Z144" s="1">
        <f t="shared" si="89"/>
        <v>1</v>
      </c>
      <c r="AA144" s="1">
        <f t="shared" si="89"/>
        <v>1</v>
      </c>
      <c r="AB144" s="1">
        <f t="shared" si="89"/>
        <v>0</v>
      </c>
      <c r="AC144" s="1">
        <f t="shared" si="89"/>
        <v>1</v>
      </c>
      <c r="AD144" s="1">
        <f t="shared" si="89"/>
        <v>1</v>
      </c>
      <c r="AE144" s="1">
        <f t="shared" si="89"/>
        <v>1</v>
      </c>
      <c r="AF144" s="1">
        <f t="shared" si="89"/>
        <v>1</v>
      </c>
      <c r="AG144" s="1">
        <f t="shared" si="89"/>
        <v>1</v>
      </c>
      <c r="AH144" s="1">
        <f t="shared" si="89"/>
        <v>1</v>
      </c>
      <c r="AI144" s="1">
        <f t="shared" si="89"/>
        <v>1</v>
      </c>
      <c r="AJ144" s="1">
        <f t="shared" si="89"/>
        <v>1</v>
      </c>
      <c r="AK144" s="1">
        <f t="shared" si="89"/>
        <v>1</v>
      </c>
      <c r="AL144" s="1">
        <f t="shared" si="89"/>
        <v>1</v>
      </c>
      <c r="AM144" s="1">
        <f t="shared" si="89"/>
        <v>1</v>
      </c>
    </row>
    <row r="145" spans="2:39" x14ac:dyDescent="0.25">
      <c r="B145" s="1">
        <f t="shared" si="59"/>
        <v>33</v>
      </c>
      <c r="C145" s="1" t="s">
        <v>84</v>
      </c>
      <c r="E145" s="1">
        <f t="shared" ref="E145:AM145" si="90">COUNTIF(E$6:E$82,"5BT")</f>
        <v>1</v>
      </c>
      <c r="F145" s="1">
        <f t="shared" si="90"/>
        <v>1</v>
      </c>
      <c r="G145" s="1">
        <f t="shared" si="90"/>
        <v>1</v>
      </c>
      <c r="H145" s="1">
        <f t="shared" si="90"/>
        <v>1</v>
      </c>
      <c r="I145" s="1">
        <f t="shared" si="90"/>
        <v>1</v>
      </c>
      <c r="J145" s="1">
        <f t="shared" si="90"/>
        <v>0</v>
      </c>
      <c r="K145" s="1">
        <f t="shared" si="90"/>
        <v>1</v>
      </c>
      <c r="L145" s="1">
        <f t="shared" si="90"/>
        <v>1</v>
      </c>
      <c r="M145" s="1">
        <f t="shared" si="90"/>
        <v>1</v>
      </c>
      <c r="N145" s="1">
        <f t="shared" si="90"/>
        <v>1</v>
      </c>
      <c r="O145" s="1">
        <f t="shared" si="90"/>
        <v>1</v>
      </c>
      <c r="P145" s="1">
        <f t="shared" si="90"/>
        <v>0</v>
      </c>
      <c r="Q145" s="1">
        <f t="shared" si="90"/>
        <v>1</v>
      </c>
      <c r="R145" s="1">
        <f t="shared" si="90"/>
        <v>1</v>
      </c>
      <c r="S145" s="1">
        <f t="shared" si="90"/>
        <v>1</v>
      </c>
      <c r="T145" s="1">
        <f t="shared" si="90"/>
        <v>1</v>
      </c>
      <c r="U145" s="1">
        <f t="shared" si="90"/>
        <v>1</v>
      </c>
      <c r="V145" s="1">
        <f t="shared" si="90"/>
        <v>1</v>
      </c>
      <c r="W145" s="1">
        <f t="shared" si="90"/>
        <v>1</v>
      </c>
      <c r="X145" s="1">
        <f t="shared" si="90"/>
        <v>1</v>
      </c>
      <c r="Y145" s="1">
        <f t="shared" si="90"/>
        <v>1</v>
      </c>
      <c r="Z145" s="1">
        <f t="shared" si="90"/>
        <v>1</v>
      </c>
      <c r="AA145" s="1">
        <f t="shared" si="90"/>
        <v>1</v>
      </c>
      <c r="AB145" s="1">
        <f t="shared" si="90"/>
        <v>0</v>
      </c>
      <c r="AC145" s="1">
        <f t="shared" si="90"/>
        <v>1</v>
      </c>
      <c r="AD145" s="1">
        <f t="shared" si="90"/>
        <v>1</v>
      </c>
      <c r="AE145" s="1">
        <f t="shared" si="90"/>
        <v>1</v>
      </c>
      <c r="AF145" s="1">
        <f t="shared" si="90"/>
        <v>1</v>
      </c>
      <c r="AG145" s="1">
        <f t="shared" si="90"/>
        <v>1</v>
      </c>
      <c r="AH145" s="1">
        <f t="shared" si="90"/>
        <v>1</v>
      </c>
      <c r="AI145" s="1">
        <f t="shared" si="90"/>
        <v>1</v>
      </c>
      <c r="AJ145" s="1">
        <f t="shared" si="90"/>
        <v>1</v>
      </c>
      <c r="AK145" s="1">
        <f t="shared" si="90"/>
        <v>1</v>
      </c>
      <c r="AL145" s="1">
        <f t="shared" si="90"/>
        <v>1</v>
      </c>
      <c r="AM145" s="1">
        <f t="shared" si="90"/>
        <v>1</v>
      </c>
    </row>
    <row r="146" spans="2:39" x14ac:dyDescent="0.25">
      <c r="B146" s="1">
        <f t="shared" si="59"/>
        <v>34</v>
      </c>
      <c r="C146" s="1" t="s">
        <v>31</v>
      </c>
      <c r="E146" s="1">
        <f t="shared" ref="E146:AM146" si="91">COUNTIF(E$6:E$82,"5CG")</f>
        <v>1</v>
      </c>
      <c r="F146" s="1">
        <f t="shared" si="91"/>
        <v>1</v>
      </c>
      <c r="G146" s="1">
        <f t="shared" si="91"/>
        <v>1</v>
      </c>
      <c r="H146" s="1">
        <f t="shared" si="91"/>
        <v>1</v>
      </c>
      <c r="I146" s="1">
        <f t="shared" si="91"/>
        <v>1</v>
      </c>
      <c r="J146" s="1">
        <f t="shared" si="91"/>
        <v>0</v>
      </c>
      <c r="K146" s="1">
        <f t="shared" si="91"/>
        <v>1</v>
      </c>
      <c r="L146" s="1">
        <f t="shared" si="91"/>
        <v>1</v>
      </c>
      <c r="M146" s="1">
        <f t="shared" si="91"/>
        <v>1</v>
      </c>
      <c r="N146" s="1">
        <f t="shared" si="91"/>
        <v>1</v>
      </c>
      <c r="O146" s="1">
        <f t="shared" si="91"/>
        <v>1</v>
      </c>
      <c r="P146" s="1">
        <f t="shared" si="91"/>
        <v>0</v>
      </c>
      <c r="Q146" s="1">
        <f t="shared" si="91"/>
        <v>1</v>
      </c>
      <c r="R146" s="1">
        <f t="shared" si="91"/>
        <v>1</v>
      </c>
      <c r="S146" s="1">
        <f t="shared" si="91"/>
        <v>1</v>
      </c>
      <c r="T146" s="1">
        <f t="shared" si="91"/>
        <v>1</v>
      </c>
      <c r="U146" s="1">
        <f t="shared" si="91"/>
        <v>1</v>
      </c>
      <c r="V146" s="1">
        <f t="shared" si="91"/>
        <v>1</v>
      </c>
      <c r="W146" s="1">
        <f t="shared" si="91"/>
        <v>1</v>
      </c>
      <c r="X146" s="1">
        <f t="shared" si="91"/>
        <v>1</v>
      </c>
      <c r="Y146" s="1">
        <f t="shared" si="91"/>
        <v>1</v>
      </c>
      <c r="Z146" s="1">
        <f t="shared" si="91"/>
        <v>1</v>
      </c>
      <c r="AA146" s="1">
        <f t="shared" si="91"/>
        <v>1</v>
      </c>
      <c r="AB146" s="1">
        <f t="shared" si="91"/>
        <v>0</v>
      </c>
      <c r="AC146" s="1">
        <f t="shared" si="91"/>
        <v>1</v>
      </c>
      <c r="AD146" s="1">
        <f t="shared" si="91"/>
        <v>1</v>
      </c>
      <c r="AE146" s="1">
        <f t="shared" si="91"/>
        <v>1</v>
      </c>
      <c r="AF146" s="1">
        <f t="shared" si="91"/>
        <v>1</v>
      </c>
      <c r="AG146" s="1">
        <f t="shared" si="91"/>
        <v>1</v>
      </c>
      <c r="AH146" s="1">
        <f t="shared" si="91"/>
        <v>1</v>
      </c>
      <c r="AI146" s="1">
        <f t="shared" si="91"/>
        <v>1</v>
      </c>
      <c r="AJ146" s="1">
        <f t="shared" si="91"/>
        <v>1</v>
      </c>
      <c r="AK146" s="1">
        <f t="shared" si="91"/>
        <v>1</v>
      </c>
      <c r="AL146" s="1">
        <f t="shared" si="91"/>
        <v>1</v>
      </c>
      <c r="AM146" s="1">
        <f t="shared" si="91"/>
        <v>1</v>
      </c>
    </row>
    <row r="147" spans="2:39" x14ac:dyDescent="0.25">
      <c r="B147" s="1">
        <f t="shared" si="59"/>
        <v>35</v>
      </c>
      <c r="C147" s="1" t="s">
        <v>85</v>
      </c>
      <c r="E147" s="1">
        <f t="shared" ref="E147:AM147" si="92">COUNTIF(E$6:E$82,"5DG")</f>
        <v>1</v>
      </c>
      <c r="F147" s="1">
        <f t="shared" si="92"/>
        <v>1</v>
      </c>
      <c r="G147" s="1">
        <f t="shared" si="92"/>
        <v>1</v>
      </c>
      <c r="H147" s="1">
        <f t="shared" si="92"/>
        <v>1</v>
      </c>
      <c r="I147" s="1">
        <f t="shared" si="92"/>
        <v>1</v>
      </c>
      <c r="J147" s="1">
        <f t="shared" si="92"/>
        <v>0</v>
      </c>
      <c r="K147" s="1">
        <f t="shared" si="92"/>
        <v>1</v>
      </c>
      <c r="L147" s="1">
        <f t="shared" si="92"/>
        <v>1</v>
      </c>
      <c r="M147" s="1">
        <f t="shared" si="92"/>
        <v>1</v>
      </c>
      <c r="N147" s="1">
        <f t="shared" si="92"/>
        <v>1</v>
      </c>
      <c r="O147" s="1">
        <f t="shared" si="92"/>
        <v>1</v>
      </c>
      <c r="P147" s="1">
        <f t="shared" si="92"/>
        <v>0</v>
      </c>
      <c r="Q147" s="1">
        <f t="shared" si="92"/>
        <v>1</v>
      </c>
      <c r="R147" s="1">
        <f t="shared" si="92"/>
        <v>1</v>
      </c>
      <c r="S147" s="1">
        <f t="shared" si="92"/>
        <v>1</v>
      </c>
      <c r="T147" s="1">
        <f t="shared" si="92"/>
        <v>1</v>
      </c>
      <c r="U147" s="1">
        <f t="shared" si="92"/>
        <v>1</v>
      </c>
      <c r="V147" s="1">
        <f t="shared" si="92"/>
        <v>1</v>
      </c>
      <c r="W147" s="1">
        <f t="shared" si="92"/>
        <v>1</v>
      </c>
      <c r="X147" s="1">
        <f t="shared" si="92"/>
        <v>1</v>
      </c>
      <c r="Y147" s="1">
        <f t="shared" si="92"/>
        <v>1</v>
      </c>
      <c r="Z147" s="1">
        <f t="shared" si="92"/>
        <v>1</v>
      </c>
      <c r="AA147" s="1">
        <f t="shared" si="92"/>
        <v>1</v>
      </c>
      <c r="AB147" s="1">
        <f t="shared" si="92"/>
        <v>0</v>
      </c>
      <c r="AC147" s="1">
        <f t="shared" si="92"/>
        <v>1</v>
      </c>
      <c r="AD147" s="1">
        <f t="shared" si="92"/>
        <v>1</v>
      </c>
      <c r="AE147" s="1">
        <f t="shared" si="92"/>
        <v>1</v>
      </c>
      <c r="AF147" s="1">
        <f t="shared" si="92"/>
        <v>1</v>
      </c>
      <c r="AG147" s="1">
        <f t="shared" si="92"/>
        <v>1</v>
      </c>
      <c r="AH147" s="1">
        <f t="shared" si="92"/>
        <v>1</v>
      </c>
      <c r="AI147" s="1">
        <f t="shared" si="92"/>
        <v>1</v>
      </c>
      <c r="AJ147" s="1">
        <f t="shared" si="92"/>
        <v>1</v>
      </c>
      <c r="AK147" s="1">
        <f t="shared" si="92"/>
        <v>1</v>
      </c>
      <c r="AL147" s="1">
        <f t="shared" si="92"/>
        <v>1</v>
      </c>
      <c r="AM147" s="1">
        <f t="shared" si="92"/>
        <v>1</v>
      </c>
    </row>
    <row r="149" spans="2:39" x14ac:dyDescent="0.25">
      <c r="E149" s="1">
        <f>SUM(E113:E147)</f>
        <v>35</v>
      </c>
      <c r="F149" s="1">
        <f t="shared" ref="F149:O149" si="93">SUM(F113:F147)</f>
        <v>35</v>
      </c>
      <c r="G149" s="1">
        <f t="shared" si="93"/>
        <v>35</v>
      </c>
      <c r="H149" s="1">
        <f t="shared" si="93"/>
        <v>35</v>
      </c>
      <c r="I149" s="1">
        <f t="shared" si="93"/>
        <v>35</v>
      </c>
      <c r="J149" s="1">
        <f t="shared" si="93"/>
        <v>7</v>
      </c>
      <c r="K149" s="1">
        <f t="shared" si="93"/>
        <v>35</v>
      </c>
      <c r="L149" s="1">
        <f t="shared" si="93"/>
        <v>35</v>
      </c>
      <c r="M149" s="1">
        <f t="shared" si="93"/>
        <v>35</v>
      </c>
      <c r="N149" s="1">
        <f t="shared" si="93"/>
        <v>35</v>
      </c>
      <c r="O149" s="1">
        <f t="shared" si="93"/>
        <v>35</v>
      </c>
      <c r="Q149" s="1">
        <f t="shared" ref="Q149:AA149" si="94">SUM(Q113:Q147)</f>
        <v>35</v>
      </c>
      <c r="R149" s="1">
        <f t="shared" si="94"/>
        <v>35</v>
      </c>
      <c r="S149" s="1">
        <f t="shared" si="94"/>
        <v>35</v>
      </c>
      <c r="T149" s="1">
        <f t="shared" si="94"/>
        <v>35</v>
      </c>
      <c r="U149" s="1">
        <f t="shared" si="94"/>
        <v>35</v>
      </c>
      <c r="V149" s="1">
        <f t="shared" si="94"/>
        <v>35</v>
      </c>
      <c r="W149" s="1">
        <f t="shared" si="94"/>
        <v>35</v>
      </c>
      <c r="X149" s="1">
        <f t="shared" si="94"/>
        <v>35</v>
      </c>
      <c r="Y149" s="1">
        <f t="shared" si="94"/>
        <v>35</v>
      </c>
      <c r="Z149" s="1">
        <f t="shared" si="94"/>
        <v>35</v>
      </c>
      <c r="AA149" s="1">
        <f t="shared" si="94"/>
        <v>35</v>
      </c>
      <c r="AC149" s="1">
        <f t="shared" ref="AC149:AM149" si="95">SUM(AC113:AC147)</f>
        <v>35</v>
      </c>
      <c r="AD149" s="1">
        <f t="shared" si="95"/>
        <v>35</v>
      </c>
      <c r="AE149" s="1">
        <f t="shared" si="95"/>
        <v>35</v>
      </c>
      <c r="AF149" s="1">
        <f t="shared" si="95"/>
        <v>35</v>
      </c>
      <c r="AG149" s="1">
        <f t="shared" si="95"/>
        <v>35</v>
      </c>
      <c r="AH149" s="1">
        <f t="shared" si="95"/>
        <v>35</v>
      </c>
      <c r="AI149" s="1">
        <f t="shared" si="95"/>
        <v>35</v>
      </c>
      <c r="AJ149" s="1">
        <f t="shared" si="95"/>
        <v>35</v>
      </c>
      <c r="AK149" s="1">
        <f t="shared" si="95"/>
        <v>35</v>
      </c>
      <c r="AL149" s="1">
        <f t="shared" si="95"/>
        <v>35</v>
      </c>
      <c r="AM149" s="1">
        <f t="shared" si="95"/>
        <v>35</v>
      </c>
    </row>
    <row r="150" spans="2:39" x14ac:dyDescent="0.25">
      <c r="E150" s="1" t="str">
        <f>IF(E149=35,"Ok","Err")</f>
        <v>Ok</v>
      </c>
      <c r="F150" s="1" t="str">
        <f t="shared" ref="F150:O150" si="96">IF(F149=35,"Ok","Err")</f>
        <v>Ok</v>
      </c>
      <c r="G150" s="1" t="str">
        <f t="shared" si="96"/>
        <v>Ok</v>
      </c>
      <c r="H150" s="1" t="str">
        <f t="shared" si="96"/>
        <v>Ok</v>
      </c>
      <c r="I150" s="1" t="str">
        <f t="shared" si="96"/>
        <v>Ok</v>
      </c>
      <c r="J150" s="1" t="str">
        <f t="shared" si="96"/>
        <v>Err</v>
      </c>
      <c r="K150" s="1" t="str">
        <f t="shared" si="96"/>
        <v>Ok</v>
      </c>
      <c r="L150" s="1" t="str">
        <f t="shared" si="96"/>
        <v>Ok</v>
      </c>
      <c r="M150" s="1" t="str">
        <f t="shared" si="96"/>
        <v>Ok</v>
      </c>
      <c r="N150" s="1" t="str">
        <f t="shared" si="96"/>
        <v>Ok</v>
      </c>
      <c r="O150" s="1" t="str">
        <f t="shared" si="96"/>
        <v>Ok</v>
      </c>
      <c r="Q150" s="1" t="str">
        <f t="shared" ref="Q150:AA150" si="97">IF(Q149=35,"Ok","Err")</f>
        <v>Ok</v>
      </c>
      <c r="R150" s="1" t="str">
        <f t="shared" si="97"/>
        <v>Ok</v>
      </c>
      <c r="S150" s="1" t="str">
        <f t="shared" si="97"/>
        <v>Ok</v>
      </c>
      <c r="T150" s="1" t="str">
        <f t="shared" si="97"/>
        <v>Ok</v>
      </c>
      <c r="U150" s="1" t="str">
        <f t="shared" si="97"/>
        <v>Ok</v>
      </c>
      <c r="V150" s="1" t="str">
        <f t="shared" si="97"/>
        <v>Ok</v>
      </c>
      <c r="W150" s="1" t="str">
        <f t="shared" si="97"/>
        <v>Ok</v>
      </c>
      <c r="X150" s="1" t="str">
        <f t="shared" si="97"/>
        <v>Ok</v>
      </c>
      <c r="Y150" s="1" t="str">
        <f t="shared" si="97"/>
        <v>Ok</v>
      </c>
      <c r="Z150" s="1" t="str">
        <f t="shared" si="97"/>
        <v>Ok</v>
      </c>
      <c r="AA150" s="1" t="str">
        <f t="shared" si="97"/>
        <v>Ok</v>
      </c>
      <c r="AC150" s="1" t="str">
        <f t="shared" ref="AC150:AM150" si="98">IF(AC149=35,"Ok","Err")</f>
        <v>Ok</v>
      </c>
      <c r="AD150" s="1" t="str">
        <f t="shared" si="98"/>
        <v>Ok</v>
      </c>
      <c r="AE150" s="1" t="str">
        <f t="shared" si="98"/>
        <v>Ok</v>
      </c>
      <c r="AF150" s="1" t="str">
        <f t="shared" si="98"/>
        <v>Ok</v>
      </c>
      <c r="AG150" s="1" t="str">
        <f t="shared" si="98"/>
        <v>Ok</v>
      </c>
      <c r="AH150" s="1" t="str">
        <f t="shared" si="98"/>
        <v>Ok</v>
      </c>
      <c r="AI150" s="1" t="str">
        <f t="shared" si="98"/>
        <v>Ok</v>
      </c>
      <c r="AJ150" s="1" t="str">
        <f t="shared" si="98"/>
        <v>Ok</v>
      </c>
      <c r="AK150" s="1" t="str">
        <f t="shared" si="98"/>
        <v>Ok</v>
      </c>
      <c r="AL150" s="1" t="str">
        <f t="shared" si="98"/>
        <v>Ok</v>
      </c>
      <c r="AM150" s="1" t="str">
        <f t="shared" si="98"/>
        <v>Ok</v>
      </c>
    </row>
    <row r="153" spans="2:39" x14ac:dyDescent="0.25">
      <c r="D153" s="1">
        <f>SUM(E153:AM153)</f>
        <v>0</v>
      </c>
      <c r="E153" s="1">
        <f t="shared" ref="E153:AM153" si="99">COUNTIF(E6:E111,"G")</f>
        <v>0</v>
      </c>
      <c r="F153" s="1">
        <f t="shared" si="99"/>
        <v>0</v>
      </c>
      <c r="G153" s="1">
        <f t="shared" si="99"/>
        <v>0</v>
      </c>
      <c r="H153" s="1">
        <f t="shared" si="99"/>
        <v>0</v>
      </c>
      <c r="I153" s="1">
        <f t="shared" si="99"/>
        <v>0</v>
      </c>
      <c r="J153" s="1">
        <f t="shared" si="99"/>
        <v>0</v>
      </c>
      <c r="K153" s="1">
        <f t="shared" si="99"/>
        <v>0</v>
      </c>
      <c r="L153" s="1">
        <f t="shared" si="99"/>
        <v>0</v>
      </c>
      <c r="M153" s="1">
        <f t="shared" si="99"/>
        <v>0</v>
      </c>
      <c r="N153" s="1">
        <f t="shared" si="99"/>
        <v>0</v>
      </c>
      <c r="O153" s="1">
        <f t="shared" si="99"/>
        <v>0</v>
      </c>
      <c r="P153" s="1">
        <f t="shared" si="99"/>
        <v>0</v>
      </c>
      <c r="Q153" s="1">
        <f t="shared" si="99"/>
        <v>0</v>
      </c>
      <c r="R153" s="1">
        <f t="shared" si="99"/>
        <v>0</v>
      </c>
      <c r="S153" s="1">
        <f t="shared" si="99"/>
        <v>0</v>
      </c>
      <c r="T153" s="1">
        <f t="shared" si="99"/>
        <v>0</v>
      </c>
      <c r="U153" s="1">
        <f t="shared" si="99"/>
        <v>0</v>
      </c>
      <c r="V153" s="1">
        <f t="shared" si="99"/>
        <v>0</v>
      </c>
      <c r="W153" s="1">
        <f t="shared" si="99"/>
        <v>0</v>
      </c>
      <c r="X153" s="1">
        <f t="shared" si="99"/>
        <v>0</v>
      </c>
      <c r="Y153" s="1">
        <f t="shared" si="99"/>
        <v>0</v>
      </c>
      <c r="Z153" s="1">
        <f t="shared" si="99"/>
        <v>0</v>
      </c>
      <c r="AA153" s="1">
        <f t="shared" si="99"/>
        <v>0</v>
      </c>
      <c r="AB153" s="1">
        <f t="shared" si="99"/>
        <v>0</v>
      </c>
      <c r="AC153" s="1">
        <f t="shared" si="99"/>
        <v>0</v>
      </c>
      <c r="AD153" s="1">
        <f t="shared" si="99"/>
        <v>0</v>
      </c>
      <c r="AE153" s="1">
        <f t="shared" si="99"/>
        <v>0</v>
      </c>
      <c r="AF153" s="1">
        <f t="shared" si="99"/>
        <v>0</v>
      </c>
      <c r="AG153" s="1">
        <f t="shared" si="99"/>
        <v>0</v>
      </c>
      <c r="AH153" s="1">
        <f t="shared" si="99"/>
        <v>0</v>
      </c>
      <c r="AI153" s="1">
        <f t="shared" si="99"/>
        <v>0</v>
      </c>
      <c r="AJ153" s="1">
        <f t="shared" si="99"/>
        <v>0</v>
      </c>
      <c r="AK153" s="1">
        <f t="shared" si="99"/>
        <v>0</v>
      </c>
      <c r="AL153" s="1">
        <f t="shared" si="99"/>
        <v>0</v>
      </c>
      <c r="AM153" s="1">
        <f t="shared" si="99"/>
        <v>0</v>
      </c>
    </row>
  </sheetData>
  <sortState xmlns:xlrd2="http://schemas.microsoft.com/office/spreadsheetml/2017/richdata2" ref="D6:AM82">
    <sortCondition ref="D6:D82"/>
  </sortState>
  <mergeCells count="6">
    <mergeCell ref="AI2:AM2"/>
    <mergeCell ref="E2:J2"/>
    <mergeCell ref="K2:P2"/>
    <mergeCell ref="Q2:V2"/>
    <mergeCell ref="W2:AB2"/>
    <mergeCell ref="AC2:AH2"/>
  </mergeCells>
  <conditionalFormatting sqref="AQ6:AQ37 C113:C144">
    <cfRule type="endsWith" dxfId="72" priority="138" operator="endsWith" text="G">
      <formula>RIGHT(C6,LEN("G"))="G"</formula>
    </cfRule>
    <cfRule type="endsWith" dxfId="71" priority="139" operator="endsWith" text="L">
      <formula>RIGHT(C6,LEN("L"))="L"</formula>
    </cfRule>
    <cfRule type="endsWith" dxfId="70" priority="140" operator="endsWith" text="T">
      <formula>RIGHT(C6,LEN("T"))="T"</formula>
    </cfRule>
  </conditionalFormatting>
  <conditionalFormatting sqref="AS6 AV64:AV71 AV53:AV62 AV76:AV111">
    <cfRule type="cellIs" dxfId="69" priority="136" operator="equal">
      <formula>"Err"</formula>
    </cfRule>
    <cfRule type="cellIs" dxfId="68" priority="137" operator="equal">
      <formula>"Ok"</formula>
    </cfRule>
  </conditionalFormatting>
  <conditionalFormatting sqref="AS13:AS20 AS22:AS40">
    <cfRule type="cellIs" dxfId="67" priority="132" operator="equal">
      <formula>"Err"</formula>
    </cfRule>
    <cfRule type="cellIs" dxfId="66" priority="133" operator="equal">
      <formula>"Ok"</formula>
    </cfRule>
  </conditionalFormatting>
  <conditionalFormatting sqref="D113:D144">
    <cfRule type="endsWith" dxfId="65" priority="129" operator="endsWith" text="G">
      <formula>RIGHT(D113,LEN("G"))="G"</formula>
    </cfRule>
    <cfRule type="endsWith" dxfId="64" priority="130" operator="endsWith" text="L">
      <formula>RIGHT(D113,LEN("L"))="L"</formula>
    </cfRule>
    <cfRule type="endsWith" dxfId="63" priority="131" operator="endsWith" text="T">
      <formula>RIGHT(D113,LEN("T"))="T"</formula>
    </cfRule>
  </conditionalFormatting>
  <conditionalFormatting sqref="E150:O150">
    <cfRule type="cellIs" dxfId="62" priority="127" operator="equal">
      <formula>"Err"</formula>
    </cfRule>
    <cfRule type="cellIs" dxfId="61" priority="128" operator="equal">
      <formula>"Ok"</formula>
    </cfRule>
  </conditionalFormatting>
  <conditionalFormatting sqref="P150">
    <cfRule type="cellIs" dxfId="60" priority="123" operator="equal">
      <formula>"Err"</formula>
    </cfRule>
    <cfRule type="cellIs" dxfId="59" priority="124" operator="equal">
      <formula>"Ok"</formula>
    </cfRule>
  </conditionalFormatting>
  <conditionalFormatting sqref="AB150">
    <cfRule type="cellIs" dxfId="58" priority="117" operator="equal">
      <formula>"Err"</formula>
    </cfRule>
    <cfRule type="cellIs" dxfId="57" priority="118" operator="equal">
      <formula>"Ok"</formula>
    </cfRule>
  </conditionalFormatting>
  <conditionalFormatting sqref="AN150">
    <cfRule type="cellIs" dxfId="56" priority="113" operator="equal">
      <formula>"Err"</formula>
    </cfRule>
    <cfRule type="cellIs" dxfId="55" priority="114" operator="equal">
      <formula>"Ok"</formula>
    </cfRule>
  </conditionalFormatting>
  <conditionalFormatting sqref="AS7:AS12">
    <cfRule type="cellIs" dxfId="54" priority="109" operator="equal">
      <formula>"Err"</formula>
    </cfRule>
    <cfRule type="cellIs" dxfId="53" priority="110" operator="equal">
      <formula>"Ok"</formula>
    </cfRule>
  </conditionalFormatting>
  <conditionalFormatting sqref="AV6">
    <cfRule type="cellIs" dxfId="52" priority="95" operator="equal">
      <formula>"Err"</formula>
    </cfRule>
    <cfRule type="cellIs" dxfId="51" priority="96" operator="equal">
      <formula>"Ok"</formula>
    </cfRule>
  </conditionalFormatting>
  <conditionalFormatting sqref="AV7:AV20 AV22:AV52">
    <cfRule type="cellIs" dxfId="50" priority="87" operator="equal">
      <formula>"Err"</formula>
    </cfRule>
    <cfRule type="cellIs" dxfId="49" priority="88" operator="equal">
      <formula>"Ok"</formula>
    </cfRule>
  </conditionalFormatting>
  <conditionalFormatting sqref="AQ95">
    <cfRule type="endsWith" dxfId="48" priority="82" operator="endsWith" text="G">
      <formula>RIGHT(AQ95,LEN("G"))="G"</formula>
    </cfRule>
    <cfRule type="endsWith" dxfId="47" priority="83" operator="endsWith" text="L">
      <formula>RIGHT(AQ95,LEN("L"))="L"</formula>
    </cfRule>
    <cfRule type="endsWith" dxfId="46" priority="84" operator="endsWith" text="T">
      <formula>RIGHT(AQ95,LEN("T"))="T"</formula>
    </cfRule>
  </conditionalFormatting>
  <conditionalFormatting sqref="AS95">
    <cfRule type="cellIs" dxfId="45" priority="80" operator="equal">
      <formula>"Err"</formula>
    </cfRule>
    <cfRule type="cellIs" dxfId="44" priority="81" operator="equal">
      <formula>"Ok"</formula>
    </cfRule>
  </conditionalFormatting>
  <conditionalFormatting sqref="AV73:AV74">
    <cfRule type="cellIs" dxfId="43" priority="76" operator="equal">
      <formula>"Err"</formula>
    </cfRule>
    <cfRule type="cellIs" dxfId="42" priority="77" operator="equal">
      <formula>"Ok"</formula>
    </cfRule>
  </conditionalFormatting>
  <conditionalFormatting sqref="AV72">
    <cfRule type="cellIs" dxfId="41" priority="70" operator="equal">
      <formula>"Err"</formula>
    </cfRule>
    <cfRule type="cellIs" dxfId="40" priority="71" operator="equal">
      <formula>"Ok"</formula>
    </cfRule>
  </conditionalFormatting>
  <conditionalFormatting sqref="AQ38">
    <cfRule type="endsWith" dxfId="39" priority="59" operator="endsWith" text="G">
      <formula>RIGHT(AQ38,LEN("G"))="G"</formula>
    </cfRule>
    <cfRule type="endsWith" dxfId="38" priority="60" operator="endsWith" text="L">
      <formula>RIGHT(AQ38,LEN("L"))="L"</formula>
    </cfRule>
    <cfRule type="endsWith" dxfId="37" priority="61" operator="endsWith" text="T">
      <formula>RIGHT(AQ38,LEN("T"))="T"</formula>
    </cfRule>
  </conditionalFormatting>
  <conditionalFormatting sqref="AV75">
    <cfRule type="cellIs" dxfId="36" priority="41" operator="equal">
      <formula>"Err"</formula>
    </cfRule>
    <cfRule type="cellIs" dxfId="35" priority="42" operator="equal">
      <formula>"Ok"</formula>
    </cfRule>
  </conditionalFormatting>
  <conditionalFormatting sqref="E153:AM153">
    <cfRule type="cellIs" dxfId="34" priority="38" operator="greaterThanOrEqual">
      <formula>4</formula>
    </cfRule>
  </conditionalFormatting>
  <conditionalFormatting sqref="E6:AM20 E84:J84 L84:AM84 E85:AM97 E22:AM62 E99:AM111 E98:V98 AD98:AM98 E64:AM83">
    <cfRule type="cellIs" dxfId="33" priority="37" operator="equal">
      <formula>"E"</formula>
    </cfRule>
  </conditionalFormatting>
  <conditionalFormatting sqref="B1:B20 B22:B62 B64:B1048576">
    <cfRule type="cellIs" dxfId="32" priority="36" operator="equal">
      <formula>0</formula>
    </cfRule>
  </conditionalFormatting>
  <conditionalFormatting sqref="AS21">
    <cfRule type="cellIs" dxfId="31" priority="31" operator="equal">
      <formula>"Err"</formula>
    </cfRule>
    <cfRule type="cellIs" dxfId="30" priority="32" operator="equal">
      <formula>"Ok"</formula>
    </cfRule>
  </conditionalFormatting>
  <conditionalFormatting sqref="AV21">
    <cfRule type="cellIs" dxfId="29" priority="29" operator="equal">
      <formula>"Err"</formula>
    </cfRule>
    <cfRule type="cellIs" dxfId="28" priority="30" operator="equal">
      <formula>"Ok"</formula>
    </cfRule>
  </conditionalFormatting>
  <conditionalFormatting sqref="E21:AM21">
    <cfRule type="cellIs" dxfId="27" priority="28" operator="equal">
      <formula>"E"</formula>
    </cfRule>
  </conditionalFormatting>
  <conditionalFormatting sqref="B21">
    <cfRule type="cellIs" dxfId="26" priority="27" operator="equal">
      <formula>0</formula>
    </cfRule>
  </conditionalFormatting>
  <conditionalFormatting sqref="AV63">
    <cfRule type="cellIs" dxfId="25" priority="25" operator="equal">
      <formula>"Err"</formula>
    </cfRule>
    <cfRule type="cellIs" dxfId="24" priority="26" operator="equal">
      <formula>"Ok"</formula>
    </cfRule>
  </conditionalFormatting>
  <conditionalFormatting sqref="E63:AM63">
    <cfRule type="cellIs" dxfId="23" priority="24" operator="equal">
      <formula>"E"</formula>
    </cfRule>
  </conditionalFormatting>
  <conditionalFormatting sqref="B63">
    <cfRule type="cellIs" dxfId="22" priority="23" operator="equal">
      <formula>0</formula>
    </cfRule>
  </conditionalFormatting>
  <conditionalFormatting sqref="E113:AM144">
    <cfRule type="cellIs" dxfId="21" priority="22" operator="notEqual">
      <formula>1</formula>
    </cfRule>
  </conditionalFormatting>
  <conditionalFormatting sqref="AQ39">
    <cfRule type="endsWith" dxfId="20" priority="19" operator="endsWith" text="G">
      <formula>RIGHT(AQ39,LEN("G"))="G"</formula>
    </cfRule>
    <cfRule type="endsWith" dxfId="19" priority="20" operator="endsWith" text="L">
      <formula>RIGHT(AQ39,LEN("L"))="L"</formula>
    </cfRule>
    <cfRule type="endsWith" dxfId="18" priority="21" operator="endsWith" text="T">
      <formula>RIGHT(AQ39,LEN("T"))="T"</formula>
    </cfRule>
  </conditionalFormatting>
  <conditionalFormatting sqref="AQ40">
    <cfRule type="endsWith" dxfId="17" priority="16" operator="endsWith" text="G">
      <formula>RIGHT(AQ40,LEN("G"))="G"</formula>
    </cfRule>
    <cfRule type="endsWith" dxfId="16" priority="17" operator="endsWith" text="L">
      <formula>RIGHT(AQ40,LEN("L"))="L"</formula>
    </cfRule>
    <cfRule type="endsWith" dxfId="15" priority="18" operator="endsWith" text="T">
      <formula>RIGHT(AQ40,LEN("T"))="T"</formula>
    </cfRule>
  </conditionalFormatting>
  <conditionalFormatting sqref="C145">
    <cfRule type="endsWith" dxfId="14" priority="13" operator="endsWith" text="G">
      <formula>RIGHT(C145,LEN("G"))="G"</formula>
    </cfRule>
    <cfRule type="endsWith" dxfId="13" priority="14" operator="endsWith" text="L">
      <formula>RIGHT(C145,LEN("L"))="L"</formula>
    </cfRule>
    <cfRule type="endsWith" dxfId="12" priority="15" operator="endsWith" text="T">
      <formula>RIGHT(C145,LEN("T"))="T"</formula>
    </cfRule>
  </conditionalFormatting>
  <conditionalFormatting sqref="C146">
    <cfRule type="endsWith" dxfId="11" priority="10" operator="endsWith" text="G">
      <formula>RIGHT(C146,LEN("G"))="G"</formula>
    </cfRule>
    <cfRule type="endsWith" dxfId="10" priority="11" operator="endsWith" text="L">
      <formula>RIGHT(C146,LEN("L"))="L"</formula>
    </cfRule>
    <cfRule type="endsWith" dxfId="9" priority="12" operator="endsWith" text="T">
      <formula>RIGHT(C146,LEN("T"))="T"</formula>
    </cfRule>
  </conditionalFormatting>
  <conditionalFormatting sqref="C147">
    <cfRule type="endsWith" dxfId="8" priority="7" operator="endsWith" text="G">
      <formula>RIGHT(C147,LEN("G"))="G"</formula>
    </cfRule>
    <cfRule type="endsWith" dxfId="7" priority="8" operator="endsWith" text="L">
      <formula>RIGHT(C147,LEN("L"))="L"</formula>
    </cfRule>
    <cfRule type="endsWith" dxfId="6" priority="9" operator="endsWith" text="T">
      <formula>RIGHT(C147,LEN("T"))="T"</formula>
    </cfRule>
  </conditionalFormatting>
  <conditionalFormatting sqref="E145:E147">
    <cfRule type="cellIs" dxfId="5" priority="6" operator="notEqual">
      <formula>1</formula>
    </cfRule>
  </conditionalFormatting>
  <conditionalFormatting sqref="F145:AM147">
    <cfRule type="cellIs" dxfId="4" priority="5" operator="notEqual">
      <formula>1</formula>
    </cfRule>
  </conditionalFormatting>
  <conditionalFormatting sqref="Q150:AA150">
    <cfRule type="cellIs" dxfId="3" priority="3" operator="equal">
      <formula>"Err"</formula>
    </cfRule>
    <cfRule type="cellIs" dxfId="2" priority="4" operator="equal">
      <formula>"Ok"</formula>
    </cfRule>
  </conditionalFormatting>
  <conditionalFormatting sqref="AC150:AM150">
    <cfRule type="cellIs" dxfId="1" priority="1" operator="equal">
      <formula>"Err"</formula>
    </cfRule>
    <cfRule type="cellIs" dxfId="0" priority="2" operator="equal">
      <formula>"Ok"</formula>
    </cfRule>
  </conditionalFormatting>
  <printOptions horizontalCentered="1"/>
  <pageMargins left="0.11811023622047245" right="0.11811023622047245" top="0.35433070866141736" bottom="0.35433070866141736" header="0.31496062992125984" footer="0.31496062992125984"/>
  <pageSetup paperSize="8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OrarioCompleto</vt:lpstr>
      <vt:lpstr>Ore-Materie</vt:lpstr>
      <vt:lpstr>OrarioCompleto!Area_stampa</vt:lpstr>
      <vt:lpstr>'Ore-Materie'!Area_stampa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Edmondo Gatti</dc:creator>
  <cp:lastModifiedBy>Edmondo Gatti</cp:lastModifiedBy>
  <cp:lastPrinted>2022-09-29T22:07:25Z</cp:lastPrinted>
  <dcterms:created xsi:type="dcterms:W3CDTF">2019-09-11T13:12:28Z</dcterms:created>
  <dcterms:modified xsi:type="dcterms:W3CDTF">2022-09-29T22:12:38Z</dcterms:modified>
</cp:coreProperties>
</file>